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鈴木\HP\総務課\財政状況資料集\"/>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P63" i="11" l="1"/>
  <c r="AP23" i="11"/>
  <c r="AA23" i="11"/>
  <c r="AU88" i="11"/>
  <c r="AP88" i="11"/>
  <c r="AF88"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c r="BW35" i="9" s="1"/>
  <c r="BW36" i="9" s="1"/>
  <c r="BW37" i="9" s="1"/>
  <c r="BW38" i="9" s="1"/>
  <c r="BW39" i="9" s="1"/>
  <c r="BW40" i="9" s="1"/>
  <c r="BW41" i="9" s="1"/>
  <c r="BW42" i="9" s="1"/>
  <c r="BW43" i="9" s="1"/>
</calcChain>
</file>

<file path=xl/sharedStrings.xml><?xml version="1.0" encoding="utf-8"?>
<sst xmlns="http://schemas.openxmlformats.org/spreadsheetml/2006/main" count="1114" uniqueCount="564">
  <si>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</si>
  <si>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</si>
  <si>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</si>
  <si>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</si>
  <si>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</si>
  <si>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</si>
  <si>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</si>
  <si>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</si>
  <si>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</si>
  <si>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</si>
  <si>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</si>
  <si>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</si>
  <si>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</si>
  <si>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</si>
  <si>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</si>
  <si>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</si>
  <si>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</si>
  <si>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</si>
  <si>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</si>
  <si>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</si>
  <si>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</si>
  <si>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</si>
  <si>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</si>
  <si>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</si>
  <si>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</si>
  <si>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</si>
  <si>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</si>
  <si>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</si>
  <si>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</si>
  <si>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</si>
  <si>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</si>
  <si>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</si>
  <si>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</si>
  <si>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</si>
  <si>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</si>
  <si>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</si>
  <si>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</si>
  <si>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</si>
  <si>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</si>
  <si>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</si>
  <si>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</si>
  <si>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</si>
  <si>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</si>
  <si>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</si>
  <si>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</si>
  <si>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</si>
  <si>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</si>
  <si>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</si>
  <si>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</si>
  <si>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</si>
  <si>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</si>
  <si>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</si>
  <si>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</si>
  <si>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</si>
  <si>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</si>
  <si>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</si>
  <si>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</si>
  <si>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</si>
  <si>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</si>
  <si>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</si>
  <si>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</si>
  <si>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</si>
  <si>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</si>
  <si>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</si>
  <si>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</si>
  <si>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</si>
  <si>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</si>
  <si>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</si>
  <si>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</si>
  <si>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</si>
  <si>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</si>
  <si>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</si>
  <si>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</si>
  <si>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</si>
  <si>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</si>
  <si>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</si>
  <si>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</si>
  <si>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</si>
  <si>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</si>
  <si>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</si>
  <si>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</si>
  <si>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</si>
  <si>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</si>
  <si>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</si>
  <si>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</si>
  <si>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</si>
  <si>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</si>
  <si>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</si>
  <si>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</si>
  <si>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</si>
  <si>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</si>
  <si>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</si>
  <si>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</si>
  <si>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</si>
  <si>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</si>
  <si>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</si>
  <si>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</si>
  <si>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</si>
  <si>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</si>
  <si>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</si>
  <si>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</si>
  <si>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</si>
  <si>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</si>
  <si>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</si>
  <si>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</si>
  <si>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</si>
  <si>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</si>
  <si>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</si>
  <si>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</si>
  <si>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</si>
  <si>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</si>
  <si>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</si>
  <si>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</si>
  <si>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</si>
  <si>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</si>
  <si>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</si>
  <si>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</si>
  <si>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</si>
  <si>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</si>
  <si>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</si>
  <si>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</si>
  <si>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</si>
  <si>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</si>
  <si>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</si>
  <si>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</si>
  <si>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</si>
  <si>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</si>
  <si>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</si>
  <si>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</si>
  <si>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</si>
  <si>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</si>
  <si>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</si>
  <si>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</si>
  <si>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</si>
  <si>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</si>
  <si>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</si>
  <si>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</si>
  <si>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</si>
  <si>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</si>
  <si>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</si>
  <si>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</si>
  <si>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</si>
  <si>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</si>
  <si>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</si>
  <si>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</si>
  <si>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</si>
  <si>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</si>
  <si>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</si>
  <si>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</si>
  <si>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</si>
  <si>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</si>
  <si>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</si>
  <si>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</si>
  <si>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</si>
  <si>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</si>
  <si>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</si>
  <si>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</si>
  <si>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</si>
  <si>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</si>
  <si>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</si>
  <si>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</si>
  <si>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</si>
  <si>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</si>
  <si>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</si>
  <si>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</si>
  <si>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</si>
  <si>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</si>
  <si>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</si>
  <si>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</si>
  <si>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</si>
  <si>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</si>
  <si>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</si>
  <si>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</si>
  <si>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</si>
  <si>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</si>
  <si>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</si>
  <si>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</si>
  <si>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</si>
  <si>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</si>
  <si>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</si>
  <si>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</si>
  <si>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</si>
  <si>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</si>
  <si>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</si>
  <si>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</si>
  <si>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</si>
  <si>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</si>
  <si>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</si>
  <si>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</si>
  <si>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</si>
  <si>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</si>
  <si>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</si>
  <si>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</si>
  <si>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</si>
  <si>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愛知県飛島村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</si>
  <si>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</si>
  <si>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</si>
  <si>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</si>
  <si>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</si>
  <si>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</si>
  <si>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</si>
  <si>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</si>
  <si>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</si>
  <si>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</si>
  <si>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</si>
  <si>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</si>
  <si>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</si>
  <si>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</si>
  <si>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</si>
  <si>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</si>
  <si>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</si>
  <si>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</si>
  <si>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</si>
  <si>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</si>
  <si>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</si>
  <si>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</si>
  <si>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</si>
  <si>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</si>
  <si>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</si>
  <si>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</si>
  <si>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</si>
  <si>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</si>
  <si>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</si>
  <si>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</si>
  <si>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</si>
  <si>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</si>
  <si>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</si>
  <si>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</si>
  <si>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</si>
  <si>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</si>
  <si>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</si>
  <si>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</si>
  <si>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</si>
  <si>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</si>
  <si>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</si>
  <si>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</si>
  <si>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</si>
  <si>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</si>
  <si>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</si>
  <si>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</si>
  <si>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</si>
  <si>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</si>
  <si>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</si>
  <si>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</si>
  <si>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</si>
  <si>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</si>
  <si>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</si>
  <si>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</si>
  <si>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</si>
  <si>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</si>
  <si>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</si>
  <si>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</si>
  <si>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</si>
  <si>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</si>
  <si>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</si>
  <si>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</si>
  <si>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</si>
  <si>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</si>
  <si>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</si>
  <si>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</si>
  <si>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</si>
  <si>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</si>
  <si>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</si>
  <si>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</si>
  <si>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</si>
  <si>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</si>
  <si>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</si>
  <si>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</si>
  <si>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</si>
  <si>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</si>
  <si>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</si>
  <si>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</si>
  <si>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</si>
  <si>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</si>
  <si>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</si>
  <si>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</si>
  <si>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</si>
  <si>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</si>
  <si>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</si>
  <si>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</si>
  <si>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</si>
  <si>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</si>
  <si>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</si>
  <si>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</si>
  <si>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</si>
  <si>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</si>
  <si>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</si>
  <si>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</si>
  <si>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</si>
  <si>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</si>
  <si>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</si>
  <si>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</si>
  <si>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</si>
  <si>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</si>
  <si>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</si>
  <si>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</si>
  <si>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</si>
  <si>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</si>
  <si>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</si>
  <si>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</si>
  <si>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</si>
  <si>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</si>
  <si>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</si>
  <si>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</si>
  <si>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</si>
  <si>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</si>
  <si>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</si>
  <si>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</si>
  <si>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</si>
  <si>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</si>
  <si>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</si>
  <si>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</si>
  <si>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</si>
  <si>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</si>
  <si>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</si>
  <si>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</si>
  <si>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</si>
  <si>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</si>
  <si>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</si>
  <si>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</si>
  <si>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</si>
  <si>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</si>
  <si>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</si>
  <si>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</si>
  <si>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</si>
  <si>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</si>
  <si>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</si>
  <si>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</si>
  <si>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</si>
  <si>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</si>
  <si>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</si>
  <si>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</si>
  <si>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</si>
  <si>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</si>
  <si>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</si>
  <si>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</si>
  <si>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</si>
  <si>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</si>
  <si>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</si>
  <si>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</si>
  <si>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</si>
  <si>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</si>
  <si>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愛知県飛島村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</si>
  <si>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</si>
  <si>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</si>
  <si>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</si>
  <si>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</si>
  <si>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</si>
  <si>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</si>
  <si>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</si>
  <si>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</si>
  <si>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</si>
  <si>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</si>
  <si>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</si>
  <si>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</si>
  <si>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</si>
  <si>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</si>
  <si>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</si>
  <si>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</si>
  <si>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</si>
  <si>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</si>
  <si>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</si>
  <si>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</si>
  <si>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</si>
  <si>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</si>
  <si>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</si>
  <si>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</si>
  <si>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</si>
  <si>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</si>
  <si>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</si>
  <si>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</si>
  <si>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</si>
  <si>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</si>
  <si>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</si>
  <si>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</si>
  <si>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</si>
  <si>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</si>
  <si>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</si>
  <si>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</si>
  <si>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</si>
  <si>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</si>
  <si>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</si>
  <si>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</si>
  <si>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</si>
  <si>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</si>
  <si>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</si>
  <si>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</si>
  <si>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</si>
  <si>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</si>
  <si>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</si>
  <si>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</si>
  <si>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</si>
  <si>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</si>
  <si>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</si>
  <si>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</si>
  <si>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</si>
  <si>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</si>
  <si>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</si>
  <si>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</si>
  <si>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</si>
  <si>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</si>
  <si>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</si>
  <si>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</si>
  <si>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</si>
  <si>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</si>
  <si>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</si>
  <si>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</si>
  <si>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</si>
  <si>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</si>
  <si>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</si>
  <si>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</si>
  <si>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</si>
  <si>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</si>
  <si>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</si>
  <si>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</si>
  <si>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</si>
  <si>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</si>
  <si>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</si>
  <si>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</si>
  <si>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</si>
  <si>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</si>
  <si>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</si>
  <si>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</si>
  <si>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</si>
  <si>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</si>
  <si>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</si>
  <si>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</si>
  <si>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</si>
  <si>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</si>
  <si>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</si>
  <si>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</si>
  <si>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</si>
  <si>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</si>
  <si>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</si>
  <si>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</si>
  <si>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</si>
  <si>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</si>
  <si>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</si>
  <si>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</si>
  <si>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介護保険特別会計（保険事業勘定）</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</si>
  <si>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</si>
  <si>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</si>
  <si>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</si>
  <si>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</si>
  <si>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</si>
  <si>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</si>
  <si>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</si>
  <si>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</si>
  <si>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</si>
  <si>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</si>
  <si>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</si>
  <si>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</si>
  <si>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</si>
  <si>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</si>
  <si>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</si>
  <si>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</si>
  <si>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</si>
  <si>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</si>
  <si>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</si>
  <si>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</si>
  <si>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</si>
  <si>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</si>
  <si>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</si>
  <si>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</si>
  <si>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</si>
  <si>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</si>
  <si>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</si>
  <si>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</si>
  <si>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</si>
  <si>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</si>
  <si>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</si>
  <si>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</si>
  <si>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</si>
  <si>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</si>
  <si>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</si>
  <si>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</si>
  <si>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</si>
  <si>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</si>
  <si>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</si>
  <si>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</si>
  <si>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</si>
  <si>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</si>
  <si>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</si>
  <si>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</si>
  <si>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</si>
  <si>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</si>
  <si>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</si>
  <si>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</si>
  <si>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</si>
  <si>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</si>
  <si>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</si>
  <si>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</si>
  <si>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</si>
  <si>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</si>
  <si>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</si>
  <si>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</si>
  <si>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</si>
  <si>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</si>
  <si>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</si>
  <si>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</si>
  <si>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</si>
  <si>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</si>
  <si>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</si>
  <si>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</si>
  <si>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</si>
  <si>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</si>
  <si>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</si>
  <si>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</si>
  <si>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</si>
  <si>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</si>
  <si>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</si>
  <si>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</si>
  <si>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</si>
  <si>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</si>
  <si>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</si>
  <si>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</si>
  <si>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</si>
  <si>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</si>
  <si>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</si>
  <si>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</si>
  <si>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</si>
  <si>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</si>
  <si>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</si>
  <si>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</si>
  <si>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</si>
  <si>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4.76</t>
  </si>
  <si>
    <t>農業集落排水処理施設事業特別会計</t>
  </si>
  <si>
    <t>国民健康保険特別会計</t>
  </si>
  <si>
    <t>一般会計</t>
  </si>
  <si>
    <t>介護保険特別会計（保険事業勘定）</t>
  </si>
  <si>
    <t>介護保険特別会計（サービス事業勘定）</t>
  </si>
  <si>
    <t>後期高齢者医療特別会計</t>
  </si>
  <si>
    <t>土地取得特別会計</t>
  </si>
  <si>
    <t>宅地造成事業特別会計</t>
  </si>
  <si>
    <t>その他会計（赤字）</t>
  </si>
  <si>
    <t>その他会計（黒字）</t>
  </si>
  <si>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</si>
  <si>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</si>
  <si>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</si>
  <si>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</si>
  <si>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</si>
  <si>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</si>
  <si>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</si>
  <si>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海部地区急病診療所組合</t>
    <rPh sb="0" eb="2">
      <t>アマ</t>
    </rPh>
    <rPh sb="2" eb="4">
      <t>チク</t>
    </rPh>
    <rPh sb="4" eb="6">
      <t>キュウビョウ</t>
    </rPh>
    <rPh sb="6" eb="9">
      <t>シンリョウショ</t>
    </rPh>
    <rPh sb="9" eb="11">
      <t>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</si>
  <si>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</si>
  <si>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</si>
  <si>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</si>
  <si>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</si>
  <si>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法適用企業</t>
    <rPh sb="0" eb="1">
      <t>ホウ</t>
    </rPh>
    <rPh sb="1" eb="3">
      <t>テキヨウ</t>
    </rPh>
    <rPh sb="3" eb="5">
      <t>キギョウ</t>
    </rPh>
    <phoneticPr fontId="2"/>
  </si>
  <si>
    <t>-</t>
    <phoneticPr fontId="2"/>
  </si>
  <si>
    <t>-</t>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</si>
  <si>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</si>
  <si>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</si>
  <si>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</si>
  <si>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</si>
  <si>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</si>
  <si>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</si>
  <si>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</si>
  <si>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</si>
  <si>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</si>
  <si>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</si>
  <si>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</si>
  <si>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</si>
  <si>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過去5年度にわたり、充当可能財源等が将来負担額を上回っているため、将来負担比率の数値がありません。
実質公債費比率については、地方債の元利償還金の減少等により、年々減少しています。また、本村では、将来世代の負担を鑑みて、
極力、起債を抑制してきましたので、類似団体の中では低い数値となっています。
今後も、世代間の負担の公平に配慮しつつ、将来世代に過度な負担を残さないよう、計画的な財政運営に努めます。</t>
    <rPh sb="0" eb="2">
      <t>カコ</t>
    </rPh>
    <rPh sb="3" eb="5">
      <t>ネンド</t>
    </rPh>
    <rPh sb="10" eb="12">
      <t>ジュウトウ</t>
    </rPh>
    <rPh sb="12" eb="14">
      <t>カノウ</t>
    </rPh>
    <rPh sb="14" eb="16">
      <t>ザイゲン</t>
    </rPh>
    <rPh sb="16" eb="17">
      <t>トウ</t>
    </rPh>
    <rPh sb="18" eb="20">
      <t>ショウライ</t>
    </rPh>
    <rPh sb="20" eb="22">
      <t>フタン</t>
    </rPh>
    <rPh sb="22" eb="23">
      <t>ガク</t>
    </rPh>
    <rPh sb="24" eb="26">
      <t>ウワマワ</t>
    </rPh>
    <rPh sb="33" eb="35">
      <t>ショウライ</t>
    </rPh>
    <rPh sb="35" eb="37">
      <t>フタン</t>
    </rPh>
    <rPh sb="37" eb="39">
      <t>ヒリツ</t>
    </rPh>
    <rPh sb="40" eb="42">
      <t>スウチ</t>
    </rPh>
    <rPh sb="50" eb="52">
      <t>ジッシツ</t>
    </rPh>
    <rPh sb="52" eb="54">
      <t>コウサイ</t>
    </rPh>
    <rPh sb="54" eb="55">
      <t>ヒ</t>
    </rPh>
    <rPh sb="55" eb="57">
      <t>ヒリツ</t>
    </rPh>
    <rPh sb="63" eb="66">
      <t>チホウサイ</t>
    </rPh>
    <rPh sb="67" eb="69">
      <t>ガンリ</t>
    </rPh>
    <rPh sb="69" eb="72">
      <t>ショウカンキン</t>
    </rPh>
    <rPh sb="73" eb="75">
      <t>ゲンショウ</t>
    </rPh>
    <rPh sb="75" eb="76">
      <t>トウ</t>
    </rPh>
    <rPh sb="80" eb="82">
      <t>ネンネン</t>
    </rPh>
    <rPh sb="82" eb="84">
      <t>ゲンショウ</t>
    </rPh>
    <rPh sb="149" eb="151">
      <t>コンゴ</t>
    </rPh>
    <rPh sb="153" eb="156">
      <t>セダイカン</t>
    </rPh>
    <rPh sb="157" eb="159">
      <t>フタン</t>
    </rPh>
    <rPh sb="160" eb="162">
      <t>コウヘイ</t>
    </rPh>
    <rPh sb="163" eb="165">
      <t>ハイリョ</t>
    </rPh>
    <rPh sb="169" eb="171">
      <t>ショウライ</t>
    </rPh>
    <rPh sb="171" eb="173">
      <t>セダイ</t>
    </rPh>
    <rPh sb="174" eb="176">
      <t>カド</t>
    </rPh>
    <rPh sb="177" eb="179">
      <t>フタン</t>
    </rPh>
    <rPh sb="180" eb="181">
      <t>ノコ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</si>
</sst>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extLst>
            <c:ext xmlns:c16="http://schemas.microsoft.com/office/drawing/2014/chart" uri="{C3380CC4-5D6E-409C-BE32-E72D297353CC}">
              <c16:uniqueId val="{00000000-24E3-43B0-8E99-6481317557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238276</c:v>
                </c:pt>
                <c:pt idx="1">
                  <c:v>96074</c:v>
                </c:pt>
                <c:pt idx="2">
                  <c:v>155960</c:v>
                </c:pt>
                <c:pt idx="3">
                  <c:v>259097</c:v>
                </c:pt>
                <c:pt idx="4">
                  <c:v>421745</c:v>
                </c:pt>
              </c:numCache>
            </c:numRef>
          </c:val>
          <c:smooth val="0"/>
          <c:extLst>
            <c:ext xmlns:c16="http://schemas.microsoft.com/office/drawing/2014/chart" uri="{C3380CC4-5D6E-409C-BE32-E72D297353CC}">
              <c16:uniqueId val="{00000001-24E3-43B0-8E99-6481317557F1}"/>
            </c:ext>
          </c:extLst>
        </c:ser>
        <c:dLbls>
          <c:showLegendKey val="0"/>
          <c:showVal val="0"/>
          <c:showCatName val="0"/>
          <c:showSerName val="0"/>
          <c:showPercent val="0"/>
          <c:showBubbleSize val="0"/>
        </c:dLbls>
        <c:marker val="1"/>
        <c:smooth val="0"/>
        <c:axId val="96749056"/>
        <c:axId val="96750976"/>
      </c:lineChart>
      <c:catAx>
        <c:axId val="9674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50976"/>
        <c:crosses val="autoZero"/>
        <c:auto val="1"/>
        <c:lblAlgn val="ctr"/>
        <c:lblOffset val="100"/>
        <c:tickLblSkip val="1"/>
        <c:tickMarkSkip val="1"/>
        <c:noMultiLvlLbl val="0"/>
      </c:catAx>
      <c:valAx>
        <c:axId val="9675097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4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9.44</c:v>
                </c:pt>
                <c:pt idx="1">
                  <c:v>6.99</c:v>
                </c:pt>
                <c:pt idx="2">
                  <c:v>6.14</c:v>
                </c:pt>
                <c:pt idx="3">
                  <c:v>6.47</c:v>
                </c:pt>
                <c:pt idx="4">
                  <c:v>1.08</c:v>
                </c:pt>
              </c:numCache>
            </c:numRef>
          </c:val>
          <c:extLst>
            <c:ext xmlns:c16="http://schemas.microsoft.com/office/drawing/2014/chart" uri="{C3380CC4-5D6E-409C-BE32-E72D297353CC}">
              <c16:uniqueId val="{00000000-08E2-42F6-AA0D-0573C714F1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79.58</c:v>
                </c:pt>
                <c:pt idx="1">
                  <c:v>85.76</c:v>
                </c:pt>
                <c:pt idx="2">
                  <c:v>94.15</c:v>
                </c:pt>
                <c:pt idx="3">
                  <c:v>106.84</c:v>
                </c:pt>
                <c:pt idx="4">
                  <c:v>102.12</c:v>
                </c:pt>
              </c:numCache>
            </c:numRef>
          </c:val>
          <c:extLst>
            <c:ext xmlns:c16="http://schemas.microsoft.com/office/drawing/2014/chart" uri="{C3380CC4-5D6E-409C-BE32-E72D297353CC}">
              <c16:uniqueId val="{00000001-08E2-42F6-AA0D-0573C714F142}"/>
            </c:ext>
          </c:extLst>
        </c:ser>
        <c:dLbls>
          <c:showLegendKey val="0"/>
          <c:showVal val="0"/>
          <c:showCatName val="0"/>
          <c:showSerName val="0"/>
          <c:showPercent val="0"/>
          <c:showBubbleSize val="0"/>
        </c:dLbls>
        <c:gapWidth val="250"/>
        <c:overlap val="100"/>
        <c:axId val="96107904"/>
        <c:axId val="9612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8.9700000000000006</c:v>
                </c:pt>
                <c:pt idx="1">
                  <c:v>2.57</c:v>
                </c:pt>
                <c:pt idx="2">
                  <c:v>11.35</c:v>
                </c:pt>
                <c:pt idx="3">
                  <c:v>10.45</c:v>
                </c:pt>
                <c:pt idx="4">
                  <c:v>-4.76</c:v>
                </c:pt>
              </c:numCache>
            </c:numRef>
          </c:val>
          <c:smooth val="0"/>
          <c:extLst>
            <c:ext xmlns:c16="http://schemas.microsoft.com/office/drawing/2014/chart" uri="{C3380CC4-5D6E-409C-BE32-E72D297353CC}">
              <c16:uniqueId val="{00000002-08E2-42F6-AA0D-0573C714F142}"/>
            </c:ext>
          </c:extLst>
        </c:ser>
        <c:dLbls>
          <c:showLegendKey val="0"/>
          <c:showVal val="0"/>
          <c:showCatName val="0"/>
          <c:showSerName val="0"/>
          <c:showPercent val="0"/>
          <c:showBubbleSize val="0"/>
        </c:dLbls>
        <c:marker val="1"/>
        <c:smooth val="0"/>
        <c:axId val="96107904"/>
        <c:axId val="96126464"/>
      </c:lineChart>
      <c:catAx>
        <c:axId val="9610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26464"/>
        <c:crosses val="autoZero"/>
        <c:auto val="1"/>
        <c:lblAlgn val="ctr"/>
        <c:lblOffset val="100"/>
        <c:tickLblSkip val="1"/>
        <c:tickMarkSkip val="1"/>
        <c:noMultiLvlLbl val="0"/>
      </c:catAx>
      <c:valAx>
        <c:axId val="961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0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B16-485C-A9ED-16808E10CF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16-485C-A9ED-16808E10CFE4}"/>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8B16-485C-A9ED-16808E10CFE4}"/>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B16-485C-A9ED-16808E10CF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8B16-485C-A9ED-16808E10CFE4}"/>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5-8B16-485C-A9ED-16808E10CFE4}"/>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0.04</c:v>
                </c:pt>
                <c:pt idx="4">
                  <c:v>#N/A</c:v>
                </c:pt>
                <c:pt idx="5">
                  <c:v>0.06</c:v>
                </c:pt>
                <c:pt idx="6">
                  <c:v>#N/A</c:v>
                </c:pt>
                <c:pt idx="7">
                  <c:v>7.0000000000000007E-2</c:v>
                </c:pt>
                <c:pt idx="8">
                  <c:v>#N/A</c:v>
                </c:pt>
                <c:pt idx="9">
                  <c:v>0.28000000000000003</c:v>
                </c:pt>
              </c:numCache>
            </c:numRef>
          </c:val>
          <c:extLst>
            <c:ext xmlns:c16="http://schemas.microsoft.com/office/drawing/2014/chart" uri="{C3380CC4-5D6E-409C-BE32-E72D297353CC}">
              <c16:uniqueId val="{00000006-8B16-485C-A9ED-16808E10CF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9.43</c:v>
                </c:pt>
                <c:pt idx="2">
                  <c:v>#N/A</c:v>
                </c:pt>
                <c:pt idx="3">
                  <c:v>6.98</c:v>
                </c:pt>
                <c:pt idx="4">
                  <c:v>#N/A</c:v>
                </c:pt>
                <c:pt idx="5">
                  <c:v>6.14</c:v>
                </c:pt>
                <c:pt idx="6">
                  <c:v>#N/A</c:v>
                </c:pt>
                <c:pt idx="7">
                  <c:v>6.47</c:v>
                </c:pt>
                <c:pt idx="8">
                  <c:v>#N/A</c:v>
                </c:pt>
                <c:pt idx="9">
                  <c:v>1.07</c:v>
                </c:pt>
              </c:numCache>
            </c:numRef>
          </c:val>
          <c:extLst>
            <c:ext xmlns:c16="http://schemas.microsoft.com/office/drawing/2014/chart" uri="{C3380CC4-5D6E-409C-BE32-E72D297353CC}">
              <c16:uniqueId val="{00000007-8B16-485C-A9ED-16808E10CFE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1.22</c:v>
                </c:pt>
                <c:pt idx="2">
                  <c:v>#N/A</c:v>
                </c:pt>
                <c:pt idx="3">
                  <c:v>1.86</c:v>
                </c:pt>
                <c:pt idx="4">
                  <c:v>#N/A</c:v>
                </c:pt>
                <c:pt idx="5">
                  <c:v>1.97</c:v>
                </c:pt>
                <c:pt idx="6">
                  <c:v>#N/A</c:v>
                </c:pt>
                <c:pt idx="7">
                  <c:v>1.88</c:v>
                </c:pt>
                <c:pt idx="8">
                  <c:v>#N/A</c:v>
                </c:pt>
                <c:pt idx="9">
                  <c:v>1.35</c:v>
                </c:pt>
              </c:numCache>
            </c:numRef>
          </c:val>
          <c:extLst>
            <c:ext xmlns:c16="http://schemas.microsoft.com/office/drawing/2014/chart" uri="{C3380CC4-5D6E-409C-BE32-E72D297353CC}">
              <c16:uniqueId val="{00000008-8B16-485C-A9ED-16808E10CFE4}"/>
            </c:ext>
          </c:extLst>
        </c:ser>
        <c:ser>
          <c:idx val="9"/>
          <c:order val="9"/>
          <c:tx>
            <c:strRef>
              <c:f>データシート!$A$36</c:f>
              <c:strCache>
                <c:ptCount val="1"/>
                <c:pt idx="0">
                  <c:v>農業集落排水処理施設事業特別会計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3.62</c:v>
                </c:pt>
                <c:pt idx="2">
                  <c:v>#N/A</c:v>
                </c:pt>
                <c:pt idx="3">
                  <c:v>3.64</c:v>
                </c:pt>
                <c:pt idx="4">
                  <c:v>#N/A</c:v>
                </c:pt>
                <c:pt idx="5">
                  <c:v>3.46</c:v>
                </c:pt>
                <c:pt idx="6">
                  <c:v>#N/A</c:v>
                </c:pt>
                <c:pt idx="7">
                  <c:v>3.57</c:v>
                </c:pt>
                <c:pt idx="8">
                  <c:v>#N/A</c:v>
                </c:pt>
                <c:pt idx="9">
                  <c:v>3.43</c:v>
                </c:pt>
              </c:numCache>
            </c:numRef>
          </c:val>
          <c:extLst>
            <c:ext xmlns:c16="http://schemas.microsoft.com/office/drawing/2014/chart" uri="{C3380CC4-5D6E-409C-BE32-E72D297353CC}">
              <c16:uniqueId val="{00000009-8B16-485C-A9ED-16808E10CFE4}"/>
            </c:ext>
          </c:extLst>
        </c:ser>
        <c:dLbls>
          <c:showLegendKey val="0"/>
          <c:showVal val="0"/>
          <c:showCatName val="0"/>
          <c:showSerName val="0"/>
          <c:showPercent val="0"/>
          <c:showBubbleSize val="0"/>
        </c:dLbls>
        <c:gapWidth val="150"/>
        <c:overlap val="100"/>
        <c:axId val="96289920"/>
        <c:axId val="96291456"/>
      </c:barChart>
      <c:catAx>
        <c:axId val="962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91456"/>
        <c:crosses val="autoZero"/>
        <c:auto val="1"/>
        <c:lblAlgn val="ctr"/>
        <c:lblOffset val="100"/>
        <c:tickLblSkip val="1"/>
        <c:tickMarkSkip val="1"/>
        <c:noMultiLvlLbl val="0"/>
      </c:catAx>
      <c:valAx>
        <c:axId val="9629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8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157</c:v>
                </c:pt>
                <c:pt idx="5">
                  <c:v>161</c:v>
                </c:pt>
                <c:pt idx="8">
                  <c:v>167</c:v>
                </c:pt>
                <c:pt idx="11">
                  <c:v>167</c:v>
                </c:pt>
                <c:pt idx="14">
                  <c:v>144</c:v>
                </c:pt>
              </c:numCache>
            </c:numRef>
          </c:val>
          <c:extLst>
            <c:ext xmlns:c16="http://schemas.microsoft.com/office/drawing/2014/chart" uri="{C3380CC4-5D6E-409C-BE32-E72D297353CC}">
              <c16:uniqueId val="{00000000-982C-4F48-B959-293E55A3AC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2C-4F48-B959-293E55A3AC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19</c:v>
                </c:pt>
                <c:pt idx="6">
                  <c:v>19</c:v>
                </c:pt>
                <c:pt idx="9">
                  <c:v>18</c:v>
                </c:pt>
                <c:pt idx="12">
                  <c:v>21</c:v>
                </c:pt>
              </c:numCache>
            </c:numRef>
          </c:val>
          <c:extLst>
            <c:ext xmlns:c16="http://schemas.microsoft.com/office/drawing/2014/chart" uri="{C3380CC4-5D6E-409C-BE32-E72D297353CC}">
              <c16:uniqueId val="{00000002-982C-4F48-B959-293E55A3AC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c:v>
                </c:pt>
                <c:pt idx="3">
                  <c:v>55</c:v>
                </c:pt>
                <c:pt idx="6">
                  <c:v>46</c:v>
                </c:pt>
                <c:pt idx="9">
                  <c:v>33</c:v>
                </c:pt>
                <c:pt idx="12">
                  <c:v>23</c:v>
                </c:pt>
              </c:numCache>
            </c:numRef>
          </c:val>
          <c:extLst>
            <c:ext xmlns:c16="http://schemas.microsoft.com/office/drawing/2014/chart" uri="{C3380CC4-5D6E-409C-BE32-E72D297353CC}">
              <c16:uniqueId val="{00000003-982C-4F48-B959-293E55A3AC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c:v>
                </c:pt>
                <c:pt idx="3">
                  <c:v>28</c:v>
                </c:pt>
                <c:pt idx="6">
                  <c:v>28</c:v>
                </c:pt>
                <c:pt idx="9">
                  <c:v>29</c:v>
                </c:pt>
                <c:pt idx="12">
                  <c:v>35</c:v>
                </c:pt>
              </c:numCache>
            </c:numRef>
          </c:val>
          <c:extLst>
            <c:ext xmlns:c16="http://schemas.microsoft.com/office/drawing/2014/chart" uri="{C3380CC4-5D6E-409C-BE32-E72D297353CC}">
              <c16:uniqueId val="{00000004-982C-4F48-B959-293E55A3AC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2C-4F48-B959-293E55A3AC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2C-4F48-B959-293E55A3AC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c:v>
                </c:pt>
                <c:pt idx="3">
                  <c:v>131</c:v>
                </c:pt>
                <c:pt idx="6">
                  <c:v>131</c:v>
                </c:pt>
                <c:pt idx="9">
                  <c:v>131</c:v>
                </c:pt>
                <c:pt idx="12">
                  <c:v>63</c:v>
                </c:pt>
              </c:numCache>
            </c:numRef>
          </c:val>
          <c:extLst>
            <c:ext xmlns:c16="http://schemas.microsoft.com/office/drawing/2014/chart" uri="{C3380CC4-5D6E-409C-BE32-E72D297353CC}">
              <c16:uniqueId val="{00000007-982C-4F48-B959-293E55A3AC5E}"/>
            </c:ext>
          </c:extLst>
        </c:ser>
        <c:dLbls>
          <c:showLegendKey val="0"/>
          <c:showVal val="0"/>
          <c:showCatName val="0"/>
          <c:showSerName val="0"/>
          <c:showPercent val="0"/>
          <c:showBubbleSize val="0"/>
        </c:dLbls>
        <c:gapWidth val="100"/>
        <c:overlap val="100"/>
        <c:axId val="94613888"/>
        <c:axId val="9461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81</c:v>
                </c:pt>
                <c:pt idx="2">
                  <c:v>#N/A</c:v>
                </c:pt>
                <c:pt idx="3">
                  <c:v>#N/A</c:v>
                </c:pt>
                <c:pt idx="4">
                  <c:v>72</c:v>
                </c:pt>
                <c:pt idx="5">
                  <c:v>#N/A</c:v>
                </c:pt>
                <c:pt idx="6">
                  <c:v>#N/A</c:v>
                </c:pt>
                <c:pt idx="7">
                  <c:v>57</c:v>
                </c:pt>
                <c:pt idx="8">
                  <c:v>#N/A</c:v>
                </c:pt>
                <c:pt idx="9">
                  <c:v>#N/A</c:v>
                </c:pt>
                <c:pt idx="10">
                  <c:v>44</c:v>
                </c:pt>
                <c:pt idx="11">
                  <c:v>#N/A</c:v>
                </c:pt>
                <c:pt idx="12">
                  <c:v>#N/A</c:v>
                </c:pt>
                <c:pt idx="13">
                  <c:v>-2</c:v>
                </c:pt>
                <c:pt idx="14">
                  <c:v>#N/A</c:v>
                </c:pt>
              </c:numCache>
            </c:numRef>
          </c:val>
          <c:smooth val="0"/>
          <c:extLst>
            <c:ext xmlns:c16="http://schemas.microsoft.com/office/drawing/2014/chart" uri="{C3380CC4-5D6E-409C-BE32-E72D297353CC}">
              <c16:uniqueId val="{00000008-982C-4F48-B959-293E55A3AC5E}"/>
            </c:ext>
          </c:extLst>
        </c:ser>
        <c:dLbls>
          <c:showLegendKey val="0"/>
          <c:showVal val="0"/>
          <c:showCatName val="0"/>
          <c:showSerName val="0"/>
          <c:showPercent val="0"/>
          <c:showBubbleSize val="0"/>
        </c:dLbls>
        <c:marker val="1"/>
        <c:smooth val="0"/>
        <c:axId val="94613888"/>
        <c:axId val="94615808"/>
      </c:lineChart>
      <c:catAx>
        <c:axId val="946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615808"/>
        <c:crosses val="autoZero"/>
        <c:auto val="1"/>
        <c:lblAlgn val="ctr"/>
        <c:lblOffset val="100"/>
        <c:tickLblSkip val="1"/>
        <c:tickMarkSkip val="1"/>
        <c:noMultiLvlLbl val="0"/>
      </c:catAx>
      <c:valAx>
        <c:axId val="9461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1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1626</c:v>
                </c:pt>
                <c:pt idx="5">
                  <c:v>1528</c:v>
                </c:pt>
                <c:pt idx="8">
                  <c:v>1385</c:v>
                </c:pt>
                <c:pt idx="11">
                  <c:v>1238</c:v>
                </c:pt>
                <c:pt idx="14">
                  <c:v>1113</c:v>
                </c:pt>
              </c:numCache>
            </c:numRef>
          </c:val>
          <c:extLst>
            <c:ext xmlns:c16="http://schemas.microsoft.com/office/drawing/2014/chart" uri="{C3380CC4-5D6E-409C-BE32-E72D297353CC}">
              <c16:uniqueId val="{00000000-9018-46BF-AED4-B9C833471A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018-46BF-AED4-B9C833471A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7850</c:v>
                </c:pt>
                <c:pt idx="5">
                  <c:v>8821</c:v>
                </c:pt>
                <c:pt idx="8">
                  <c:v>9356</c:v>
                </c:pt>
                <c:pt idx="11">
                  <c:v>9548</c:v>
                </c:pt>
                <c:pt idx="14">
                  <c:v>9066</c:v>
                </c:pt>
              </c:numCache>
            </c:numRef>
          </c:val>
          <c:extLst>
            <c:ext xmlns:c16="http://schemas.microsoft.com/office/drawing/2014/chart" uri="{C3380CC4-5D6E-409C-BE32-E72D297353CC}">
              <c16:uniqueId val="{00000002-9018-46BF-AED4-B9C833471A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18-46BF-AED4-B9C833471A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18-46BF-AED4-B9C833471A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18-46BF-AED4-B9C833471A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292</c:v>
                </c:pt>
                <c:pt idx="3">
                  <c:v>291</c:v>
                </c:pt>
                <c:pt idx="6">
                  <c:v>274</c:v>
                </c:pt>
                <c:pt idx="9">
                  <c:v>193</c:v>
                </c:pt>
                <c:pt idx="12">
                  <c:v>140</c:v>
                </c:pt>
              </c:numCache>
            </c:numRef>
          </c:val>
          <c:extLst>
            <c:ext xmlns:c16="http://schemas.microsoft.com/office/drawing/2014/chart" uri="{C3380CC4-5D6E-409C-BE32-E72D297353CC}">
              <c16:uniqueId val="{00000006-9018-46BF-AED4-B9C833471A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178</c:v>
                </c:pt>
                <c:pt idx="3">
                  <c:v>126</c:v>
                </c:pt>
                <c:pt idx="6">
                  <c:v>75</c:v>
                </c:pt>
                <c:pt idx="9">
                  <c:v>34</c:v>
                </c:pt>
                <c:pt idx="12">
                  <c:v>8</c:v>
                </c:pt>
              </c:numCache>
            </c:numRef>
          </c:val>
          <c:extLst>
            <c:ext xmlns:c16="http://schemas.microsoft.com/office/drawing/2014/chart" uri="{C3380CC4-5D6E-409C-BE32-E72D297353CC}">
              <c16:uniqueId val="{00000007-9018-46BF-AED4-B9C833471A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264</c:v>
                </c:pt>
                <c:pt idx="3">
                  <c:v>250</c:v>
                </c:pt>
                <c:pt idx="6">
                  <c:v>230</c:v>
                </c:pt>
                <c:pt idx="9">
                  <c:v>211</c:v>
                </c:pt>
                <c:pt idx="12">
                  <c:v>207</c:v>
                </c:pt>
              </c:numCache>
            </c:numRef>
          </c:val>
          <c:extLst>
            <c:ext xmlns:c16="http://schemas.microsoft.com/office/drawing/2014/chart" uri="{C3380CC4-5D6E-409C-BE32-E72D297353CC}">
              <c16:uniqueId val="{00000008-9018-46BF-AED4-B9C833471A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188</c:v>
                </c:pt>
                <c:pt idx="3">
                  <c:v>173</c:v>
                </c:pt>
                <c:pt idx="6">
                  <c:v>158</c:v>
                </c:pt>
                <c:pt idx="9">
                  <c:v>143</c:v>
                </c:pt>
                <c:pt idx="12">
                  <c:v>128</c:v>
                </c:pt>
              </c:numCache>
            </c:numRef>
          </c:val>
          <c:extLst>
            <c:ext xmlns:c16="http://schemas.microsoft.com/office/drawing/2014/chart" uri="{C3380CC4-5D6E-409C-BE32-E72D297353CC}">
              <c16:uniqueId val="{00000009-9018-46BF-AED4-B9C833471A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498</c:v>
                </c:pt>
                <c:pt idx="3">
                  <c:v>381</c:v>
                </c:pt>
                <c:pt idx="6">
                  <c:v>261</c:v>
                </c:pt>
                <c:pt idx="9">
                  <c:v>137</c:v>
                </c:pt>
                <c:pt idx="12">
                  <c:v>77</c:v>
                </c:pt>
              </c:numCache>
            </c:numRef>
          </c:val>
          <c:extLst>
            <c:ext xmlns:c16="http://schemas.microsoft.com/office/drawing/2014/chart" uri="{C3380CC4-5D6E-409C-BE32-E72D297353CC}">
              <c16:uniqueId val="{0000000A-9018-46BF-AED4-B9C833471ACE}"/>
            </c:ext>
          </c:extLst>
        </c:ser>
        <c:dLbls>
          <c:showLegendKey val="0"/>
          <c:showVal val="0"/>
          <c:showCatName val="0"/>
          <c:showSerName val="0"/>
          <c:showPercent val="0"/>
          <c:showBubbleSize val="0"/>
        </c:dLbls>
        <c:gapWidth val="100"/>
        <c:overlap val="100"/>
        <c:axId val="74069120"/>
        <c:axId val="7407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18-46BF-AED4-B9C833471ACE}"/>
            </c:ext>
          </c:extLst>
        </c:ser>
        <c:dLbls>
          <c:showLegendKey val="0"/>
          <c:showVal val="0"/>
          <c:showCatName val="0"/>
          <c:showSerName val="0"/>
          <c:showPercent val="0"/>
          <c:showBubbleSize val="0"/>
        </c:dLbls>
        <c:marker val="1"/>
        <c:smooth val="0"/>
        <c:axId val="74069120"/>
        <c:axId val="74071040"/>
      </c:lineChart>
      <c:catAx>
        <c:axId val="740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071040"/>
        <c:crosses val="autoZero"/>
        <c:auto val="1"/>
        <c:lblAlgn val="ctr"/>
        <c:lblOffset val="100"/>
        <c:tickLblSkip val="1"/>
        <c:tickMarkSkip val="1"/>
        <c:noMultiLvlLbl val="0"/>
      </c:catAx>
      <c:valAx>
        <c:axId val="7407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0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{46D7CAB8-89A5-48E1-BC4F-8C22756FC236}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1786-4E78-8294-6D4D5B93169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{A0FEF157-4BED-429C-9D9B-652CD7AD59E2}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1786-4E78-8294-6D4D5B93169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{87E04F12-5E8C-4263-9AE8-638AE21F444A}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1786-4E78-8294-6D4D5B93169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{03FAAD50-6916-4001-B8C5-1EDF73A4E7B1}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1786-4E78-8294-6D4D5B93169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{CEF56B3F-6F9D-4ADE-AB69-8528D0CE8BB7}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1786-4E78-8294-6D4D5B93169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786-4E78-8294-6D4D5B93169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{426BBB88-8D31-4CD2-BD4F-2050757BE7FB}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1786-4E78-8294-6D4D5B93169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{2AE6F871-4418-49FB-BD52-9D1ACDCD4647}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1786-4E78-8294-6D4D5B93169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{A4CD888B-6133-48A1-8757-DF7FAB9CB205}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1786-4E78-8294-6D4D5B93169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{BD34CBAB-50D6-4ED8-A645-62BC1E48B97A}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1786-4E78-8294-6D4D5B93169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{55F86D98-B8D6-4306-8959-AAA846286228}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1786-4E78-8294-6D4D5B93169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1786-4E78-8294-6D4D5B93169C}"/>
            </c:ext>
          </c:extLst>
        </c:ser>
        <c:dLbls>
          <c:showLegendKey val="0"/>
          <c:showVal val="0"/>
          <c:showCatName val="0"/>
          <c:showSerName val="0"/>
          <c:showPercent val="0"/>
          <c:showBubbleSize val="0"/>
        </c:dLbls>
        <c:axId val="2341888"/>
        <c:axId val="104162432"/>
      </c:scatterChart>
      <c:valAx>
        <c:axId val="23418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162432"/>
        <c:crosses val="autoZero"/>
        <c:crossBetween val="midCat"/>
      </c:valAx>
      <c:valAx>
        <c:axId val="104162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1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{431414BB-964D-4BC7-BF3A-34F4290ACAC4}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18A-47BA-BF6C-D7DA5D1E246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{2322F3B3-2E6F-452A-AB95-DA569C50A86D}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18A-47BA-BF6C-D7DA5D1E246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{18C44599-5270-41BE-8901-1DE42078CAEF}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18A-47BA-BF6C-D7DA5D1E246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{91DC76F2-1325-4902-97C1-66427656475F}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18A-47BA-BF6C-D7DA5D1E246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{93066EEF-1B8A-4A76-A1FE-FC6B94270ADF}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18A-47BA-BF6C-D7DA5D1E246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2.2000000000000002</c:v>
                </c:pt>
                <c:pt idx="1">
                  <c:v>1.9</c:v>
                </c:pt>
                <c:pt idx="2">
                  <c:v>1.7</c:v>
                </c:pt>
                <c:pt idx="3">
                  <c:v>1.4</c:v>
                </c:pt>
                <c:pt idx="4">
                  <c:v>0.8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C18A-47BA-BF6C-D7DA5D1E246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{EFA8BE67-CCCE-4326-BC66-9B2E3BF702C7}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18A-47BA-BF6C-D7DA5D1E246F}"/>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{0397F5F1-2147-43E2-981B-AD4224FBE2C8}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18A-47BA-BF6C-D7DA5D1E246F}"/>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{FBAED71B-F442-4B3E-86AB-62F12143508C}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18A-47BA-BF6C-D7DA5D1E246F}"/>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{C98E2A1E-13B2-4530-879E-40F258797538}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18A-47BA-BF6C-D7DA5D1E246F}"/>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{467C1A54-CBCC-4BB6-B2BF-5759147F2BC0}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18A-47BA-BF6C-D7DA5D1E246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C18A-47BA-BF6C-D7DA5D1E246F}"/>
            </c:ext>
          </c:extLst>
        </c:ser>
        <c:dLbls>
          <c:showLegendKey val="0"/>
          <c:showVal val="0"/>
          <c:showCatName val="0"/>
          <c:showSerName val="0"/>
          <c:showPercent val="0"/>
          <c:showBubbleSize val="0"/>
        </c:dLbls>
        <c:axId val="104470784"/>
        <c:axId val="104493440"/>
      </c:scatterChart>
      <c:valAx>
        <c:axId val="104470784"/>
        <c:scaling>
          <c:orientation val="minMax"/>
          <c:max val="11.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493440"/>
        <c:crosses val="autoZero"/>
        <c:crossBetween val="midCat"/>
      </c:valAx>
      <c:valAx>
        <c:axId val="104493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470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元利償還金は、新発債を抑制してきたことから毎年度減少しています。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また、公営企業債の元利償還金に対する繰出金や一部事務組合等の地方債の元利償還金に対する負担金等については、ほぼ変動なく推移しています。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今後も一般会計及び特別会計のみならず、加入している一部事務組合の起債についても将来の負担額を注視し、できる限り新発債を抑制して、さらなる改善を図ります。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将来負担額に対して充当可能財源等が大きく上回ったため、将来負担比率の分子は負数になっています。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今後とも新発債の抑制を基調としつつ、適正な財政運営に努めます。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4,579
4,398
22.42
6,408,562
5,857,083
47,291
4,396,466
77,000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4,579
4,398
22.42
6,408,562
5,857,083
47,291
4,396,466
77,000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4,579
4,398
22.42
6,408,562
5,857,083
47,291
4,396,466
77,000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4,579
4,398
22.42
6,408,562
5,857,083
47,291
4,396,466
77,000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基準財政収入額を押し上げる要因として、本村に立地する事業所が設備投資を活発に行うことなどにより固定資産税が増加し、結果として類似団体を上回る税収があるということがあげられます。</a:t>
          </a:r>
          <a:endParaRPr kumimoji="1" lang="en-US" altLang="ja-JP" sz="1300">
            <a:latin typeface="ＭＳ Ｐゴシック"/>
          </a:endParaRPr>
        </a:p>
        <a:p>
          <a:r>
            <a:rPr kumimoji="1" lang="ja-JP" altLang="en-US" sz="1300">
              <a:latin typeface="ＭＳ Ｐゴシック"/>
            </a:rPr>
            <a:t>一方、基準財政需要額は、人口の増加がなかったことに加え、近年、新発債の発行を抑制してきたことがこれを低くする要因となっています。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13716</xdr:rowOff>
    </xdr:from>
    <xdr:to>
      <xdr:col>7</xdr:col>
      <xdr:colOff>152400</xdr:colOff>
      <xdr:row>44</xdr:row>
      <xdr:rowOff>121666</xdr:rowOff>
    </xdr:to>
    <xdr:cxnSp macro="">
      <xdr:nvCxnSpPr>
        <xdr:cNvPr id="60" name="直線コネクタ 59"/>
        <xdr:cNvCxnSpPr/>
      </xdr:nvCxnSpPr>
      <xdr:spPr>
        <a:xfrm flipV="1">
          <a:off x="4953000" y="670026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94505</xdr:rowOff>
    </xdr:from>
    <xdr:ext cx="762000" cy="259045"/>
    <xdr:sp macro="" textlink="">
      <xdr:nvSpPr>
        <xdr:cNvPr id="61" name="財政力最小値テキスト"/>
        <xdr:cNvSpPr txBox="1"/>
      </xdr:nvSpPr>
      <xdr:spPr>
        <a:xfrm>
          <a:off x="50419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44</xdr:row>
      <xdr:rowOff>121666</xdr:rowOff>
    </xdr:from>
    <xdr:to>
      <xdr:col>7</xdr:col>
      <xdr:colOff>241300</xdr:colOff>
      <xdr:row>44</xdr:row>
      <xdr:rowOff>121666</xdr:rowOff>
    </xdr:to>
    <xdr:cxnSp macro="">
      <xdr:nvCxnSpPr>
        <xdr:cNvPr id="62" name="直線コネクタ 61"/>
        <xdr:cNvCxnSpPr/>
      </xdr:nvCxnSpPr>
      <xdr:spPr>
        <a:xfrm>
          <a:off x="4864100" y="766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100093</xdr:rowOff>
    </xdr:from>
    <xdr:ext cx="762000" cy="259045"/>
    <xdr:sp macro="" textlink="">
      <xdr:nvSpPr>
        <xdr:cNvPr id="63" name="財政力最大値テキスト"/>
        <xdr:cNvSpPr txBox="1"/>
      </xdr:nvSpPr>
      <xdr:spPr>
        <a:xfrm>
          <a:off x="5041900" y="644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39</xdr:row>
      <xdr:rowOff>13716</xdr:rowOff>
    </xdr:from>
    <xdr:to>
      <xdr:col>7</xdr:col>
      <xdr:colOff>241300</xdr:colOff>
      <xdr:row>39</xdr:row>
      <xdr:rowOff>13716</xdr:rowOff>
    </xdr:to>
    <xdr:cxnSp macro="">
      <xdr:nvCxnSpPr>
        <xdr:cNvPr id="64" name="直線コネクタ 63"/>
        <xdr:cNvCxnSpPr/>
      </xdr:nvCxnSpPr>
      <xdr:spPr>
        <a:xfrm>
          <a:off x="4864100" y="670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13716</xdr:rowOff>
    </xdr:from>
    <xdr:to>
      <xdr:col>7</xdr:col>
      <xdr:colOff>152400</xdr:colOff>
      <xdr:row>39</xdr:row>
      <xdr:rowOff>23368</xdr:rowOff>
    </xdr:to>
    <xdr:cxnSp macro="">
      <xdr:nvCxnSpPr>
        <xdr:cNvPr id="65" name="直線コネクタ 64"/>
        <xdr:cNvCxnSpPr/>
      </xdr:nvCxnSpPr>
      <xdr:spPr>
        <a:xfrm flipV="1">
          <a:off x="4114800" y="67002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151655</xdr:rowOff>
    </xdr:from>
    <xdr:ext cx="762000" cy="259045"/>
    <xdr:sp macro="" textlink="">
      <xdr:nvSpPr>
        <xdr:cNvPr id="66" name="財政力平均値テキスト"/>
        <xdr:cNvSpPr txBox="1"/>
      </xdr:nvSpPr>
      <xdr:spPr>
        <a:xfrm>
          <a:off x="5041900" y="752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67" name="フローチャート : 判断 66"/>
        <xdr:cNvSpPr/>
      </xdr:nvSpPr>
      <xdr:spPr>
        <a:xfrm>
          <a:off x="4902200" y="755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18542</xdr:rowOff>
    </xdr:from>
    <xdr:to>
      <xdr:col>6</xdr:col>
      <xdr:colOff>0</xdr:colOff>
      <xdr:row>39</xdr:row>
      <xdr:rowOff>23368</xdr:rowOff>
    </xdr:to>
    <xdr:cxnSp macro="">
      <xdr:nvCxnSpPr>
        <xdr:cNvPr id="68" name="直線コネクタ 67"/>
        <xdr:cNvCxnSpPr/>
      </xdr:nvCxnSpPr>
      <xdr:spPr>
        <a:xfrm>
          <a:off x="3225800" y="67050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169926</xdr:rowOff>
    </xdr:from>
    <xdr:to>
      <xdr:col>6</xdr:col>
      <xdr:colOff>50800</xdr:colOff>
      <xdr:row>44</xdr:row>
      <xdr:rowOff>100076</xdr:rowOff>
    </xdr:to>
    <xdr:sp macro="" textlink="">
      <xdr:nvSpPr>
        <xdr:cNvPr id="69" name="フローチャート : 判断 68"/>
        <xdr:cNvSpPr/>
      </xdr:nvSpPr>
      <xdr:spPr>
        <a:xfrm>
          <a:off x="4064000" y="754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84853</xdr:rowOff>
    </xdr:from>
    <xdr:ext cx="736600" cy="259045"/>
    <xdr:sp macro="" textlink="">
      <xdr:nvSpPr>
        <xdr:cNvPr id="70" name="テキスト ボックス 69"/>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165862</xdr:rowOff>
    </xdr:from>
    <xdr:to>
      <xdr:col>4</xdr:col>
      <xdr:colOff>482600</xdr:colOff>
      <xdr:row>39</xdr:row>
      <xdr:rowOff>18542</xdr:rowOff>
    </xdr:to>
    <xdr:cxnSp macro="">
      <xdr:nvCxnSpPr>
        <xdr:cNvPr id="71" name="直線コネクタ 70"/>
        <xdr:cNvCxnSpPr/>
      </xdr:nvCxnSpPr>
      <xdr:spPr>
        <a:xfrm>
          <a:off x="2336800" y="66809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160274</xdr:rowOff>
    </xdr:from>
    <xdr:to>
      <xdr:col>4</xdr:col>
      <xdr:colOff>533400</xdr:colOff>
      <xdr:row>44</xdr:row>
      <xdr:rowOff>90424</xdr:rowOff>
    </xdr:to>
    <xdr:sp macro="" textlink="">
      <xdr:nvSpPr>
        <xdr:cNvPr id="72" name="フローチャート : 判断 71"/>
        <xdr:cNvSpPr/>
      </xdr:nvSpPr>
      <xdr:spPr>
        <a:xfrm>
          <a:off x="3175000" y="753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75201</xdr:rowOff>
    </xdr:from>
    <xdr:ext cx="762000" cy="259045"/>
    <xdr:sp macro="" textlink="">
      <xdr:nvSpPr>
        <xdr:cNvPr id="73" name="テキスト ボックス 72"/>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74168</xdr:rowOff>
    </xdr:from>
    <xdr:to>
      <xdr:col>3</xdr:col>
      <xdr:colOff>279400</xdr:colOff>
      <xdr:row>38</xdr:row>
      <xdr:rowOff>165862</xdr:rowOff>
    </xdr:to>
    <xdr:cxnSp macro="">
      <xdr:nvCxnSpPr>
        <xdr:cNvPr id="74" name="直線コネクタ 73"/>
        <xdr:cNvCxnSpPr/>
      </xdr:nvCxnSpPr>
      <xdr:spPr>
        <a:xfrm>
          <a:off x="1447800" y="65892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5" name="フローチャート : 判断 74"/>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6" name="テキスト ボックス 7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160274</xdr:rowOff>
    </xdr:from>
    <xdr:to>
      <xdr:col>2</xdr:col>
      <xdr:colOff>127000</xdr:colOff>
      <xdr:row>44</xdr:row>
      <xdr:rowOff>90424</xdr:rowOff>
    </xdr:to>
    <xdr:sp macro="" textlink="">
      <xdr:nvSpPr>
        <xdr:cNvPr id="77" name="フローチャート : 判断 76"/>
        <xdr:cNvSpPr/>
      </xdr:nvSpPr>
      <xdr:spPr>
        <a:xfrm>
          <a:off x="1397000" y="753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75201</xdr:rowOff>
    </xdr:from>
    <xdr:ext cx="762000" cy="259045"/>
    <xdr:sp macro="" textlink="">
      <xdr:nvSpPr>
        <xdr:cNvPr id="78" name="テキスト ボックス 77"/>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134366</xdr:rowOff>
    </xdr:from>
    <xdr:to>
      <xdr:col>7</xdr:col>
      <xdr:colOff>203200</xdr:colOff>
      <xdr:row>39</xdr:row>
      <xdr:rowOff>64516</xdr:rowOff>
    </xdr:to>
    <xdr:sp macro="" textlink="">
      <xdr:nvSpPr>
        <xdr:cNvPr id="84" name="円/楕円 83"/>
        <xdr:cNvSpPr/>
      </xdr:nvSpPr>
      <xdr:spPr>
        <a:xfrm>
          <a:off x="49022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55643</xdr:rowOff>
    </xdr:from>
    <xdr:ext cx="762000" cy="259045"/>
    <xdr:sp macro="" textlink="">
      <xdr:nvSpPr>
        <xdr:cNvPr id="85" name="財政力該当値テキスト"/>
        <xdr:cNvSpPr txBox="1"/>
      </xdr:nvSpPr>
      <xdr:spPr>
        <a:xfrm>
          <a:off x="5041900" y="65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144018</xdr:rowOff>
    </xdr:from>
    <xdr:to>
      <xdr:col>6</xdr:col>
      <xdr:colOff>50800</xdr:colOff>
      <xdr:row>39</xdr:row>
      <xdr:rowOff>74168</xdr:rowOff>
    </xdr:to>
    <xdr:sp macro="" textlink="">
      <xdr:nvSpPr>
        <xdr:cNvPr id="86" name="円/楕円 85"/>
        <xdr:cNvSpPr/>
      </xdr:nvSpPr>
      <xdr:spPr>
        <a:xfrm>
          <a:off x="4064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84345</xdr:rowOff>
    </xdr:from>
    <xdr:ext cx="736600" cy="259045"/>
    <xdr:sp macro="" textlink="">
      <xdr:nvSpPr>
        <xdr:cNvPr id="87" name="テキスト ボックス 86"/>
        <xdr:cNvSpPr txBox="1"/>
      </xdr:nvSpPr>
      <xdr:spPr>
        <a:xfrm>
          <a:off x="3733800" y="642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139192</xdr:rowOff>
    </xdr:from>
    <xdr:to>
      <xdr:col>4</xdr:col>
      <xdr:colOff>533400</xdr:colOff>
      <xdr:row>39</xdr:row>
      <xdr:rowOff>69342</xdr:rowOff>
    </xdr:to>
    <xdr:sp macro="" textlink="">
      <xdr:nvSpPr>
        <xdr:cNvPr id="88" name="円/楕円 87"/>
        <xdr:cNvSpPr/>
      </xdr:nvSpPr>
      <xdr:spPr>
        <a:xfrm>
          <a:off x="3175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79519</xdr:rowOff>
    </xdr:from>
    <xdr:ext cx="762000" cy="259045"/>
    <xdr:sp macro="" textlink="">
      <xdr:nvSpPr>
        <xdr:cNvPr id="89" name="テキスト ボックス 88"/>
        <xdr:cNvSpPr txBox="1"/>
      </xdr:nvSpPr>
      <xdr:spPr>
        <a:xfrm>
          <a:off x="2844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115062</xdr:rowOff>
    </xdr:from>
    <xdr:to>
      <xdr:col>3</xdr:col>
      <xdr:colOff>330200</xdr:colOff>
      <xdr:row>39</xdr:row>
      <xdr:rowOff>45212</xdr:rowOff>
    </xdr:to>
    <xdr:sp macro="" textlink="">
      <xdr:nvSpPr>
        <xdr:cNvPr id="90" name="円/楕円 89"/>
        <xdr:cNvSpPr/>
      </xdr:nvSpPr>
      <xdr:spPr>
        <a:xfrm>
          <a:off x="22860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55389</xdr:rowOff>
    </xdr:from>
    <xdr:ext cx="762000" cy="259045"/>
    <xdr:sp macro="" textlink="">
      <xdr:nvSpPr>
        <xdr:cNvPr id="91" name="テキスト ボックス 90"/>
        <xdr:cNvSpPr txBox="1"/>
      </xdr:nvSpPr>
      <xdr:spPr>
        <a:xfrm>
          <a:off x="1955800" y="639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23368</xdr:rowOff>
    </xdr:from>
    <xdr:to>
      <xdr:col>2</xdr:col>
      <xdr:colOff>127000</xdr:colOff>
      <xdr:row>38</xdr:row>
      <xdr:rowOff>124968</xdr:rowOff>
    </xdr:to>
    <xdr:sp macro="" textlink="">
      <xdr:nvSpPr>
        <xdr:cNvPr id="92" name="円/楕円 91"/>
        <xdr:cNvSpPr/>
      </xdr:nvSpPr>
      <xdr:spPr>
        <a:xfrm>
          <a:off x="1397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135145</xdr:rowOff>
    </xdr:from>
    <xdr:ext cx="762000" cy="259045"/>
    <xdr:sp macro="" textlink="">
      <xdr:nvSpPr>
        <xdr:cNvPr id="93" name="テキスト ボックス 92"/>
        <xdr:cNvSpPr txBox="1"/>
      </xdr:nvSpPr>
      <xdr:spPr>
        <a:xfrm>
          <a:off x="1066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津波一時避難所の建設に伴う普通建設事業費の増加によって、直近</a:t>
          </a:r>
          <a:r>
            <a:rPr kumimoji="1" lang="en-US" altLang="ja-JP" sz="1300">
              <a:latin typeface="ＭＳ Ｐゴシック"/>
            </a:rPr>
            <a:t>2</a:t>
          </a:r>
          <a:r>
            <a:rPr kumimoji="1" lang="ja-JP" altLang="en-US" sz="1300">
              <a:latin typeface="ＭＳ Ｐゴシック"/>
            </a:rPr>
            <a:t>年にわたり経常収支比率は若干改善しました。</a:t>
          </a:r>
          <a:endParaRPr kumimoji="1" lang="en-US" altLang="ja-JP" sz="1300">
            <a:latin typeface="ＭＳ Ｐゴシック"/>
          </a:endParaRPr>
        </a:p>
        <a:p>
          <a:r>
            <a:rPr kumimoji="1" lang="ja-JP" altLang="en-US" sz="1300">
              <a:latin typeface="ＭＳ Ｐゴシック"/>
            </a:rPr>
            <a:t>他の類似団体と比較しても優良な水準を維持していますが、本村は財政規模そのものが小さいため、国の税制改正によっては急速に健全性が損なわれるリスクがあり、将来世代に健全財政を引き継いでいくということが課題になります。</a:t>
          </a:r>
          <a:endParaRPr kumimoji="1" lang="en-US" altLang="ja-JP" sz="1300">
            <a:latin typeface="ＭＳ Ｐゴシック"/>
          </a:endParaRPr>
        </a:p>
        <a:p>
          <a:r>
            <a:rPr kumimoji="1" lang="ja-JP" altLang="en-US" sz="1300">
              <a:latin typeface="ＭＳ Ｐゴシック"/>
            </a:rPr>
            <a:t>本村では、行財政改革を通じて、さらなる経常経費の削減に努めます。</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3" name="直線コネクタ 122"/>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4"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5" name="直線コネクタ 124"/>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6"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7" name="直線コネクタ 126"/>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72179</xdr:rowOff>
    </xdr:from>
    <xdr:to>
      <xdr:col>7</xdr:col>
      <xdr:colOff>152400</xdr:colOff>
      <xdr:row>59</xdr:row>
      <xdr:rowOff>104352</xdr:rowOff>
    </xdr:to>
    <xdr:cxnSp macro="">
      <xdr:nvCxnSpPr>
        <xdr:cNvPr id="128" name="直線コネクタ 127"/>
        <xdr:cNvCxnSpPr/>
      </xdr:nvCxnSpPr>
      <xdr:spPr>
        <a:xfrm flipV="1">
          <a:off x="4114800" y="1018772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29"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0" name="フローチャート : 判断 129"/>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104352</xdr:rowOff>
    </xdr:from>
    <xdr:to>
      <xdr:col>6</xdr:col>
      <xdr:colOff>0</xdr:colOff>
      <xdr:row>60</xdr:row>
      <xdr:rowOff>41487</xdr:rowOff>
    </xdr:to>
    <xdr:cxnSp macro="">
      <xdr:nvCxnSpPr>
        <xdr:cNvPr id="131" name="直線コネクタ 130"/>
        <xdr:cNvCxnSpPr/>
      </xdr:nvCxnSpPr>
      <xdr:spPr>
        <a:xfrm flipV="1">
          <a:off x="3225800" y="102199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2" name="フローチャート :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108373</xdr:rowOff>
    </xdr:from>
    <xdr:to>
      <xdr:col>4</xdr:col>
      <xdr:colOff>482600</xdr:colOff>
      <xdr:row>60</xdr:row>
      <xdr:rowOff>41487</xdr:rowOff>
    </xdr:to>
    <xdr:cxnSp macro="">
      <xdr:nvCxnSpPr>
        <xdr:cNvPr id="134" name="直線コネクタ 133"/>
        <xdr:cNvCxnSpPr/>
      </xdr:nvCxnSpPr>
      <xdr:spPr>
        <a:xfrm>
          <a:off x="2336800" y="102239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5" name="フローチャート : 判断 134"/>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36" name="テキスト ボックス 135"/>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56092</xdr:rowOff>
    </xdr:from>
    <xdr:to>
      <xdr:col>3</xdr:col>
      <xdr:colOff>279400</xdr:colOff>
      <xdr:row>59</xdr:row>
      <xdr:rowOff>108373</xdr:rowOff>
    </xdr:to>
    <xdr:cxnSp macro="">
      <xdr:nvCxnSpPr>
        <xdr:cNvPr id="137" name="直線コネクタ 136"/>
        <xdr:cNvCxnSpPr/>
      </xdr:nvCxnSpPr>
      <xdr:spPr>
        <a:xfrm>
          <a:off x="1447800" y="1017164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38" name="フローチャート : 判断 137"/>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57379</xdr:rowOff>
    </xdr:from>
    <xdr:ext cx="762000" cy="259045"/>
    <xdr:sp macro="" textlink="">
      <xdr:nvSpPr>
        <xdr:cNvPr id="139" name="テキスト ボックス 138"/>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0" name="フローチャート : 判断 139"/>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1" name="テキスト ボックス 140"/>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21379</xdr:rowOff>
    </xdr:from>
    <xdr:to>
      <xdr:col>7</xdr:col>
      <xdr:colOff>203200</xdr:colOff>
      <xdr:row>59</xdr:row>
      <xdr:rowOff>122979</xdr:rowOff>
    </xdr:to>
    <xdr:sp macro="" textlink="">
      <xdr:nvSpPr>
        <xdr:cNvPr id="147" name="円/楕円 146"/>
        <xdr:cNvSpPr/>
      </xdr:nvSpPr>
      <xdr:spPr>
        <a:xfrm>
          <a:off x="4902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114106</xdr:rowOff>
    </xdr:from>
    <xdr:ext cx="762000" cy="259045"/>
    <xdr:sp macro="" textlink="">
      <xdr:nvSpPr>
        <xdr:cNvPr id="148" name="財政構造の弾力性該当値テキスト"/>
        <xdr:cNvSpPr txBox="1"/>
      </xdr:nvSpPr>
      <xdr:spPr>
        <a:xfrm>
          <a:off x="5041900" y="1005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53552</xdr:rowOff>
    </xdr:from>
    <xdr:to>
      <xdr:col>6</xdr:col>
      <xdr:colOff>50800</xdr:colOff>
      <xdr:row>59</xdr:row>
      <xdr:rowOff>155152</xdr:rowOff>
    </xdr:to>
    <xdr:sp macro="" textlink="">
      <xdr:nvSpPr>
        <xdr:cNvPr id="149" name="円/楕円 148"/>
        <xdr:cNvSpPr/>
      </xdr:nvSpPr>
      <xdr:spPr>
        <a:xfrm>
          <a:off x="4064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165329</xdr:rowOff>
    </xdr:from>
    <xdr:ext cx="736600" cy="259045"/>
    <xdr:sp macro="" textlink="">
      <xdr:nvSpPr>
        <xdr:cNvPr id="150" name="テキスト ボックス 149"/>
        <xdr:cNvSpPr txBox="1"/>
      </xdr:nvSpPr>
      <xdr:spPr>
        <a:xfrm>
          <a:off x="3733800" y="9937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162137</xdr:rowOff>
    </xdr:from>
    <xdr:to>
      <xdr:col>4</xdr:col>
      <xdr:colOff>533400</xdr:colOff>
      <xdr:row>60</xdr:row>
      <xdr:rowOff>92287</xdr:rowOff>
    </xdr:to>
    <xdr:sp macro="" textlink="">
      <xdr:nvSpPr>
        <xdr:cNvPr id="151" name="円/楕円 150"/>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102464</xdr:rowOff>
    </xdr:from>
    <xdr:ext cx="762000" cy="259045"/>
    <xdr:sp macro="" textlink="">
      <xdr:nvSpPr>
        <xdr:cNvPr id="152" name="テキスト ボックス 151"/>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57573</xdr:rowOff>
    </xdr:from>
    <xdr:to>
      <xdr:col>3</xdr:col>
      <xdr:colOff>330200</xdr:colOff>
      <xdr:row>59</xdr:row>
      <xdr:rowOff>159173</xdr:rowOff>
    </xdr:to>
    <xdr:sp macro="" textlink="">
      <xdr:nvSpPr>
        <xdr:cNvPr id="153" name="円/楕円 152"/>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169350</xdr:rowOff>
    </xdr:from>
    <xdr:ext cx="762000" cy="259045"/>
    <xdr:sp macro="" textlink="">
      <xdr:nvSpPr>
        <xdr:cNvPr id="154" name="テキスト ボックス 153"/>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5292</xdr:rowOff>
    </xdr:from>
    <xdr:to>
      <xdr:col>2</xdr:col>
      <xdr:colOff>127000</xdr:colOff>
      <xdr:row>59</xdr:row>
      <xdr:rowOff>106892</xdr:rowOff>
    </xdr:to>
    <xdr:sp macro="" textlink="">
      <xdr:nvSpPr>
        <xdr:cNvPr id="155" name="円/楕円 154"/>
        <xdr:cNvSpPr/>
      </xdr:nvSpPr>
      <xdr:spPr>
        <a:xfrm>
          <a:off x="1397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117069</xdr:rowOff>
    </xdr:from>
    <xdr:ext cx="762000" cy="259045"/>
    <xdr:sp macro="" textlink="">
      <xdr:nvSpPr>
        <xdr:cNvPr id="156" name="テキスト ボックス 155"/>
        <xdr:cNvSpPr txBox="1"/>
      </xdr:nvSpPr>
      <xdr:spPr>
        <a:xfrm>
          <a:off x="1066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[477,915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本村は、小規模団体であるため、人口一人当たりの数値は、どうしても悪化する傾向にあります。</a:t>
          </a:r>
          <a:endParaRPr kumimoji="1" lang="en-US" altLang="ja-JP" sz="1300">
            <a:latin typeface="ＭＳ Ｐゴシック"/>
          </a:endParaRPr>
        </a:p>
        <a:p>
          <a:r>
            <a:rPr kumimoji="1" lang="ja-JP" altLang="en-US" sz="1300">
              <a:latin typeface="ＭＳ Ｐゴシック"/>
            </a:rPr>
            <a:t>また、一般廃棄物処理業務や消防業務を一部事務組合で行っていますので、見かけ以上に人口一人当たりの人件費・物件費等は悪い状況にあるといえます。</a:t>
          </a:r>
          <a:endParaRPr kumimoji="1" lang="en-US" altLang="ja-JP" sz="1300">
            <a:latin typeface="ＭＳ Ｐゴシック"/>
          </a:endParaRPr>
        </a:p>
        <a:p>
          <a:r>
            <a:rPr kumimoji="1" lang="ja-JP" altLang="en-US" sz="1300">
              <a:latin typeface="ＭＳ Ｐゴシック"/>
            </a:rPr>
            <a:t>したがって、住民サービスを維持しつつ、職員を適正配置する等して、定員管理を順守するほか、委託業務を見直す等して、人件費・物件費を抑制することを目指します。</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5" name="直線コネクタ 184"/>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6"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7" name="直線コネクタ 186"/>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88"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89" name="直線コネクタ 188"/>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88291</xdr:rowOff>
    </xdr:from>
    <xdr:to>
      <xdr:col>7</xdr:col>
      <xdr:colOff>152400</xdr:colOff>
      <xdr:row>81</xdr:row>
      <xdr:rowOff>105418</xdr:rowOff>
    </xdr:to>
    <xdr:cxnSp macro="">
      <xdr:nvCxnSpPr>
        <xdr:cNvPr id="190" name="直線コネクタ 189"/>
        <xdr:cNvCxnSpPr/>
      </xdr:nvCxnSpPr>
      <xdr:spPr>
        <a:xfrm>
          <a:off x="4114800" y="13975741"/>
          <a:ext cx="838200" cy="1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1"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2" name="フローチャート : 判断 191"/>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77884</xdr:rowOff>
    </xdr:from>
    <xdr:to>
      <xdr:col>6</xdr:col>
      <xdr:colOff>0</xdr:colOff>
      <xdr:row>81</xdr:row>
      <xdr:rowOff>88291</xdr:rowOff>
    </xdr:to>
    <xdr:cxnSp macro="">
      <xdr:nvCxnSpPr>
        <xdr:cNvPr id="193" name="直線コネクタ 192"/>
        <xdr:cNvCxnSpPr/>
      </xdr:nvCxnSpPr>
      <xdr:spPr>
        <a:xfrm>
          <a:off x="3225800" y="13965334"/>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4" name="フローチャート : 判断 193"/>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134808</xdr:rowOff>
    </xdr:from>
    <xdr:ext cx="736600" cy="259045"/>
    <xdr:sp macro="" textlink="">
      <xdr:nvSpPr>
        <xdr:cNvPr id="195" name="テキスト ボックス 194"/>
        <xdr:cNvSpPr txBox="1"/>
      </xdr:nvSpPr>
      <xdr:spPr>
        <a:xfrm>
          <a:off x="3733800" y="1367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68169</xdr:rowOff>
    </xdr:from>
    <xdr:to>
      <xdr:col>4</xdr:col>
      <xdr:colOff>482600</xdr:colOff>
      <xdr:row>81</xdr:row>
      <xdr:rowOff>77884</xdr:rowOff>
    </xdr:to>
    <xdr:cxnSp macro="">
      <xdr:nvCxnSpPr>
        <xdr:cNvPr id="196" name="直線コネクタ 195"/>
        <xdr:cNvCxnSpPr/>
      </xdr:nvCxnSpPr>
      <xdr:spPr>
        <a:xfrm>
          <a:off x="2336800" y="1395561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7" name="フローチャート : 判断 196"/>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126523</xdr:rowOff>
    </xdr:from>
    <xdr:ext cx="762000" cy="259045"/>
    <xdr:sp macro="" textlink="">
      <xdr:nvSpPr>
        <xdr:cNvPr id="198" name="テキスト ボックス 197"/>
        <xdr:cNvSpPr txBox="1"/>
      </xdr:nvSpPr>
      <xdr:spPr>
        <a:xfrm>
          <a:off x="2844800" y="1367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68169</xdr:rowOff>
    </xdr:from>
    <xdr:to>
      <xdr:col>3</xdr:col>
      <xdr:colOff>279400</xdr:colOff>
      <xdr:row>81</xdr:row>
      <xdr:rowOff>74695</xdr:rowOff>
    </xdr:to>
    <xdr:cxnSp macro="">
      <xdr:nvCxnSpPr>
        <xdr:cNvPr id="199" name="直線コネクタ 198"/>
        <xdr:cNvCxnSpPr/>
      </xdr:nvCxnSpPr>
      <xdr:spPr>
        <a:xfrm flipV="1">
          <a:off x="1447800" y="13955619"/>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0" name="フローチャート : 判断 199"/>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120676</xdr:rowOff>
    </xdr:from>
    <xdr:ext cx="762000" cy="259045"/>
    <xdr:sp macro="" textlink="">
      <xdr:nvSpPr>
        <xdr:cNvPr id="201" name="テキスト ボックス 200"/>
        <xdr:cNvSpPr txBox="1"/>
      </xdr:nvSpPr>
      <xdr:spPr>
        <a:xfrm>
          <a:off x="1955800" y="136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2" name="フローチャート : 判断 201"/>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120859</xdr:rowOff>
    </xdr:from>
    <xdr:ext cx="762000" cy="259045"/>
    <xdr:sp macro="" textlink="">
      <xdr:nvSpPr>
        <xdr:cNvPr id="203" name="テキスト ボックス 202"/>
        <xdr:cNvSpPr txBox="1"/>
      </xdr:nvSpPr>
      <xdr:spPr>
        <a:xfrm>
          <a:off x="1066800" y="136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54618</xdr:rowOff>
    </xdr:from>
    <xdr:to>
      <xdr:col>7</xdr:col>
      <xdr:colOff>203200</xdr:colOff>
      <xdr:row>81</xdr:row>
      <xdr:rowOff>156218</xdr:rowOff>
    </xdr:to>
    <xdr:sp macro="" textlink="">
      <xdr:nvSpPr>
        <xdr:cNvPr id="209" name="円/楕円 208"/>
        <xdr:cNvSpPr/>
      </xdr:nvSpPr>
      <xdr:spPr>
        <a:xfrm>
          <a:off x="4902200" y="139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102895</xdr:rowOff>
    </xdr:from>
    <xdr:ext cx="762000" cy="259045"/>
    <xdr:sp macro="" textlink="">
      <xdr:nvSpPr>
        <xdr:cNvPr id="210" name="人件費・物件費等の状況該当値テキスト"/>
        <xdr:cNvSpPr txBox="1"/>
      </xdr:nvSpPr>
      <xdr:spPr>
        <a:xfrm>
          <a:off x="5041900" y="1399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477,915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37491</xdr:rowOff>
    </xdr:from>
    <xdr:to>
      <xdr:col>6</xdr:col>
      <xdr:colOff>50800</xdr:colOff>
      <xdr:row>81</xdr:row>
      <xdr:rowOff>139091</xdr:rowOff>
    </xdr:to>
    <xdr:sp macro="" textlink="">
      <xdr:nvSpPr>
        <xdr:cNvPr id="211" name="円/楕円 210"/>
        <xdr:cNvSpPr/>
      </xdr:nvSpPr>
      <xdr:spPr>
        <a:xfrm>
          <a:off x="4064000" y="139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123868</xdr:rowOff>
    </xdr:from>
    <xdr:ext cx="736600" cy="259045"/>
    <xdr:sp macro="" textlink="">
      <xdr:nvSpPr>
        <xdr:cNvPr id="212" name="テキスト ボックス 211"/>
        <xdr:cNvSpPr txBox="1"/>
      </xdr:nvSpPr>
      <xdr:spPr>
        <a:xfrm>
          <a:off x="3733800" y="1401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435,326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27084</xdr:rowOff>
    </xdr:from>
    <xdr:to>
      <xdr:col>4</xdr:col>
      <xdr:colOff>533400</xdr:colOff>
      <xdr:row>81</xdr:row>
      <xdr:rowOff>128684</xdr:rowOff>
    </xdr:to>
    <xdr:sp macro="" textlink="">
      <xdr:nvSpPr>
        <xdr:cNvPr id="213" name="円/楕円 212"/>
        <xdr:cNvSpPr/>
      </xdr:nvSpPr>
      <xdr:spPr>
        <a:xfrm>
          <a:off x="3175000" y="139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113461</xdr:rowOff>
    </xdr:from>
    <xdr:ext cx="762000" cy="259045"/>
    <xdr:sp macro="" textlink="">
      <xdr:nvSpPr>
        <xdr:cNvPr id="214" name="テキスト ボックス 213"/>
        <xdr:cNvSpPr txBox="1"/>
      </xdr:nvSpPr>
      <xdr:spPr>
        <a:xfrm>
          <a:off x="2844800" y="1400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409,448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17369</xdr:rowOff>
    </xdr:from>
    <xdr:to>
      <xdr:col>3</xdr:col>
      <xdr:colOff>330200</xdr:colOff>
      <xdr:row>81</xdr:row>
      <xdr:rowOff>118969</xdr:rowOff>
    </xdr:to>
    <xdr:sp macro="" textlink="">
      <xdr:nvSpPr>
        <xdr:cNvPr id="215" name="円/楕円 214"/>
        <xdr:cNvSpPr/>
      </xdr:nvSpPr>
      <xdr:spPr>
        <a:xfrm>
          <a:off x="2286000" y="139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103746</xdr:rowOff>
    </xdr:from>
    <xdr:ext cx="762000" cy="259045"/>
    <xdr:sp macro="" textlink="">
      <xdr:nvSpPr>
        <xdr:cNvPr id="216" name="テキスト ボックス 215"/>
        <xdr:cNvSpPr txBox="1"/>
      </xdr:nvSpPr>
      <xdr:spPr>
        <a:xfrm>
          <a:off x="1955800" y="139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23895</xdr:rowOff>
    </xdr:from>
    <xdr:to>
      <xdr:col>2</xdr:col>
      <xdr:colOff>127000</xdr:colOff>
      <xdr:row>81</xdr:row>
      <xdr:rowOff>125495</xdr:rowOff>
    </xdr:to>
    <xdr:sp macro="" textlink="">
      <xdr:nvSpPr>
        <xdr:cNvPr id="217" name="円/楕円 216"/>
        <xdr:cNvSpPr/>
      </xdr:nvSpPr>
      <xdr:spPr>
        <a:xfrm>
          <a:off x="1397000" y="139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110272</xdr:rowOff>
    </xdr:from>
    <xdr:ext cx="762000" cy="259045"/>
    <xdr:sp macro="" textlink="">
      <xdr:nvSpPr>
        <xdr:cNvPr id="218" name="テキスト ボックス 217"/>
        <xdr:cNvSpPr txBox="1"/>
      </xdr:nvSpPr>
      <xdr:spPr>
        <a:xfrm>
          <a:off x="1066800" y="1399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401,521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国家公務員に準じた給与体系は、</a:t>
          </a:r>
          <a:r>
            <a:rPr kumimoji="1" lang="en-US" altLang="ja-JP" sz="1300">
              <a:latin typeface="ＭＳ Ｐゴシック"/>
            </a:rPr>
            <a:t>100</a:t>
          </a:r>
          <a:r>
            <a:rPr kumimoji="1" lang="ja-JP" altLang="en-US" sz="1300">
              <a:latin typeface="ＭＳ Ｐゴシック"/>
            </a:rPr>
            <a:t>を切ったものの、類似団体の平均値を上回る値となっています。</a:t>
          </a:r>
          <a:endParaRPr kumimoji="1" lang="en-US" altLang="ja-JP" sz="1300">
            <a:latin typeface="ＭＳ Ｐゴシック"/>
          </a:endParaRPr>
        </a:p>
        <a:p>
          <a:r>
            <a:rPr kumimoji="1" lang="ja-JP" altLang="en-US" sz="1300">
              <a:latin typeface="ＭＳ Ｐゴシック"/>
            </a:rPr>
            <a:t>本村のような小規模団体では、管理職の学歴等の影響を受けやすく、ラスパイレス指数が高いからといって、必ずしも給与水準が高いとはいえませんが、今後も人事評価制度を適切に活用することで、職員のインセンティブを高めながら給与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5" name="直線コネクタ 244"/>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6"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7" name="直線コネクタ 246"/>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48"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49" name="直線コネクタ 248"/>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85</xdr:row>
      <xdr:rowOff>133096</xdr:rowOff>
    </xdr:to>
    <xdr:cxnSp macro="">
      <xdr:nvCxnSpPr>
        <xdr:cNvPr id="250" name="直線コネクタ 249"/>
        <xdr:cNvCxnSpPr/>
      </xdr:nvCxnSpPr>
      <xdr:spPr>
        <a:xfrm>
          <a:off x="16179800" y="1459534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1"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2" name="フローチャート : 判断 251"/>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22098</xdr:rowOff>
    </xdr:from>
    <xdr:to>
      <xdr:col>23</xdr:col>
      <xdr:colOff>406400</xdr:colOff>
      <xdr:row>85</xdr:row>
      <xdr:rowOff>104139</xdr:rowOff>
    </xdr:to>
    <xdr:cxnSp macro="">
      <xdr:nvCxnSpPr>
        <xdr:cNvPr id="253" name="直線コネクタ 252"/>
        <xdr:cNvCxnSpPr/>
      </xdr:nvCxnSpPr>
      <xdr:spPr>
        <a:xfrm flipV="1">
          <a:off x="15290800" y="14595348"/>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87</xdr:row>
      <xdr:rowOff>147320</xdr:rowOff>
    </xdr:to>
    <xdr:cxnSp macro="">
      <xdr:nvCxnSpPr>
        <xdr:cNvPr id="256" name="直線コネクタ 255"/>
        <xdr:cNvCxnSpPr/>
      </xdr:nvCxnSpPr>
      <xdr:spPr>
        <a:xfrm flipV="1">
          <a:off x="14401800" y="14677389"/>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87</xdr:row>
      <xdr:rowOff>161798</xdr:rowOff>
    </xdr:to>
    <xdr:cxnSp macro="">
      <xdr:nvCxnSpPr>
        <xdr:cNvPr id="259" name="直線コネクタ 258"/>
        <xdr:cNvCxnSpPr/>
      </xdr:nvCxnSpPr>
      <xdr:spPr>
        <a:xfrm flipV="1">
          <a:off x="13512800" y="1506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69" name="円/楕円 268"/>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149623</xdr:rowOff>
    </xdr:from>
    <xdr:ext cx="762000" cy="259045"/>
    <xdr:sp macro="" textlink="">
      <xdr:nvSpPr>
        <xdr:cNvPr id="270" name="給与水準   （国との比較）該当値テキスト"/>
        <xdr:cNvSpPr txBox="1"/>
      </xdr:nvSpPr>
      <xdr:spPr>
        <a:xfrm>
          <a:off x="17106900" y="145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142748</xdr:rowOff>
    </xdr:from>
    <xdr:to>
      <xdr:col>23</xdr:col>
      <xdr:colOff>457200</xdr:colOff>
      <xdr:row>85</xdr:row>
      <xdr:rowOff>72898</xdr:rowOff>
    </xdr:to>
    <xdr:sp macro="" textlink="">
      <xdr:nvSpPr>
        <xdr:cNvPr id="271" name="円/楕円 270"/>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57675</xdr:rowOff>
    </xdr:from>
    <xdr:ext cx="736600" cy="259045"/>
    <xdr:sp macro="" textlink="">
      <xdr:nvSpPr>
        <xdr:cNvPr id="272" name="テキスト ボックス 271"/>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3" name="円/楕円 272"/>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4" name="テキスト ボックス 273"/>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5" name="円/楕円 274"/>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11447</xdr:rowOff>
    </xdr:from>
    <xdr:ext cx="762000" cy="259045"/>
    <xdr:sp macro="" textlink="">
      <xdr:nvSpPr>
        <xdr:cNvPr id="276" name="テキスト ボックス 275"/>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77" name="円/楕円 276"/>
        <xdr:cNvSpPr/>
      </xdr:nvSpPr>
      <xdr:spPr>
        <a:xfrm>
          <a:off x="13462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25925</xdr:rowOff>
    </xdr:from>
    <xdr:ext cx="762000" cy="259045"/>
    <xdr:sp macro="" textlink="">
      <xdr:nvSpPr>
        <xdr:cNvPr id="278" name="テキスト ボックス 277"/>
        <xdr:cNvSpPr txBox="1"/>
      </xdr:nvSpPr>
      <xdr:spPr>
        <a:xfrm>
          <a:off x="13131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小規模自治体にあっても、一定の住民サービスを維持していくためには、ある程度の職員を確保することが必要になってきます。</a:t>
          </a:r>
          <a:endParaRPr kumimoji="1" lang="en-US" altLang="ja-JP" sz="1300">
            <a:latin typeface="ＭＳ Ｐゴシック"/>
          </a:endParaRPr>
        </a:p>
        <a:p>
          <a:r>
            <a:rPr kumimoji="1" lang="ja-JP" altLang="en-US" sz="1300">
              <a:latin typeface="ＭＳ Ｐゴシック"/>
            </a:rPr>
            <a:t>本村においては、過去に定員削減を行い、類似団体と比較しても平均的な水準を維持していますが、一部事務組合における定員管理の問題もあります。</a:t>
          </a:r>
          <a:endParaRPr kumimoji="1" lang="en-US" altLang="ja-JP" sz="1300">
            <a:latin typeface="ＭＳ Ｐゴシック"/>
          </a:endParaRPr>
        </a:p>
        <a:p>
          <a:r>
            <a:rPr kumimoji="1" lang="ja-JP" altLang="en-US" sz="1300">
              <a:latin typeface="ＭＳ Ｐゴシック"/>
            </a:rPr>
            <a:t>そこで、今後は住民サービスを維持しつつ、さらなる職員の適正配置や共通業務を集約する等の行政改革を進めることで、現状の定員管理を維持していきます。</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52070</xdr:rowOff>
    </xdr:from>
    <xdr:to>
      <xdr:col>24</xdr:col>
      <xdr:colOff>558800</xdr:colOff>
      <xdr:row>59</xdr:row>
      <xdr:rowOff>63560</xdr:rowOff>
    </xdr:to>
    <xdr:cxnSp macro="">
      <xdr:nvCxnSpPr>
        <xdr:cNvPr id="314" name="直線コネクタ 313"/>
        <xdr:cNvCxnSpPr/>
      </xdr:nvCxnSpPr>
      <xdr:spPr>
        <a:xfrm>
          <a:off x="16179800" y="1016762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47014</xdr:rowOff>
    </xdr:from>
    <xdr:to>
      <xdr:col>23</xdr:col>
      <xdr:colOff>406400</xdr:colOff>
      <xdr:row>59</xdr:row>
      <xdr:rowOff>52070</xdr:rowOff>
    </xdr:to>
    <xdr:cxnSp macro="">
      <xdr:nvCxnSpPr>
        <xdr:cNvPr id="317" name="直線コネクタ 316"/>
        <xdr:cNvCxnSpPr/>
      </xdr:nvCxnSpPr>
      <xdr:spPr>
        <a:xfrm>
          <a:off x="15290800" y="10162564"/>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19" name="テキスト ボックス 318"/>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46669</xdr:rowOff>
    </xdr:from>
    <xdr:to>
      <xdr:col>22</xdr:col>
      <xdr:colOff>203200</xdr:colOff>
      <xdr:row>59</xdr:row>
      <xdr:rowOff>47014</xdr:rowOff>
    </xdr:to>
    <xdr:cxnSp macro="">
      <xdr:nvCxnSpPr>
        <xdr:cNvPr id="320" name="直線コネクタ 319"/>
        <xdr:cNvCxnSpPr/>
      </xdr:nvCxnSpPr>
      <xdr:spPr>
        <a:xfrm>
          <a:off x="14401800" y="10162219"/>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2" name="テキスト ボックス 321"/>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43682</xdr:rowOff>
    </xdr:from>
    <xdr:to>
      <xdr:col>21</xdr:col>
      <xdr:colOff>0</xdr:colOff>
      <xdr:row>59</xdr:row>
      <xdr:rowOff>46669</xdr:rowOff>
    </xdr:to>
    <xdr:cxnSp macro="">
      <xdr:nvCxnSpPr>
        <xdr:cNvPr id="323" name="直線コネクタ 322"/>
        <xdr:cNvCxnSpPr/>
      </xdr:nvCxnSpPr>
      <xdr:spPr>
        <a:xfrm>
          <a:off x="13512800" y="10159232"/>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5" name="テキスト ボックス 324"/>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7" name="テキスト ボックス 326"/>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12760</xdr:rowOff>
    </xdr:from>
    <xdr:to>
      <xdr:col>24</xdr:col>
      <xdr:colOff>609600</xdr:colOff>
      <xdr:row>59</xdr:row>
      <xdr:rowOff>114360</xdr:rowOff>
    </xdr:to>
    <xdr:sp macro="" textlink="">
      <xdr:nvSpPr>
        <xdr:cNvPr id="333" name="円/楕円 332"/>
        <xdr:cNvSpPr/>
      </xdr:nvSpPr>
      <xdr:spPr>
        <a:xfrm>
          <a:off x="169672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156287</xdr:rowOff>
    </xdr:from>
    <xdr:ext cx="762000" cy="259045"/>
    <xdr:sp macro="" textlink="">
      <xdr:nvSpPr>
        <xdr:cNvPr id="334" name="定員管理の状況該当値テキスト"/>
        <xdr:cNvSpPr txBox="1"/>
      </xdr:nvSpPr>
      <xdr:spPr>
        <a:xfrm>
          <a:off x="17106900" y="101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xdr:rowOff>
    </xdr:from>
    <xdr:to>
      <xdr:col>23</xdr:col>
      <xdr:colOff>457200</xdr:colOff>
      <xdr:row>59</xdr:row>
      <xdr:rowOff>102870</xdr:rowOff>
    </xdr:to>
    <xdr:sp macro="" textlink="">
      <xdr:nvSpPr>
        <xdr:cNvPr id="335" name="円/楕円 334"/>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113047</xdr:rowOff>
    </xdr:from>
    <xdr:ext cx="736600" cy="259045"/>
    <xdr:sp macro="" textlink="">
      <xdr:nvSpPr>
        <xdr:cNvPr id="336" name="テキスト ボックス 335"/>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167664</xdr:rowOff>
    </xdr:from>
    <xdr:to>
      <xdr:col>22</xdr:col>
      <xdr:colOff>254000</xdr:colOff>
      <xdr:row>59</xdr:row>
      <xdr:rowOff>97814</xdr:rowOff>
    </xdr:to>
    <xdr:sp macro="" textlink="">
      <xdr:nvSpPr>
        <xdr:cNvPr id="337" name="円/楕円 336"/>
        <xdr:cNvSpPr/>
      </xdr:nvSpPr>
      <xdr:spPr>
        <a:xfrm>
          <a:off x="15240000" y="101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107991</xdr:rowOff>
    </xdr:from>
    <xdr:ext cx="762000" cy="259045"/>
    <xdr:sp macro="" textlink="">
      <xdr:nvSpPr>
        <xdr:cNvPr id="338" name="テキスト ボックス 337"/>
        <xdr:cNvSpPr txBox="1"/>
      </xdr:nvSpPr>
      <xdr:spPr>
        <a:xfrm>
          <a:off x="14909800" y="98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167319</xdr:rowOff>
    </xdr:from>
    <xdr:to>
      <xdr:col>21</xdr:col>
      <xdr:colOff>50800</xdr:colOff>
      <xdr:row>59</xdr:row>
      <xdr:rowOff>97469</xdr:rowOff>
    </xdr:to>
    <xdr:sp macro="" textlink="">
      <xdr:nvSpPr>
        <xdr:cNvPr id="339" name="円/楕円 338"/>
        <xdr:cNvSpPr/>
      </xdr:nvSpPr>
      <xdr:spPr>
        <a:xfrm>
          <a:off x="14351000" y="101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107646</xdr:rowOff>
    </xdr:from>
    <xdr:ext cx="762000" cy="259045"/>
    <xdr:sp macro="" textlink="">
      <xdr:nvSpPr>
        <xdr:cNvPr id="340" name="テキスト ボックス 339"/>
        <xdr:cNvSpPr txBox="1"/>
      </xdr:nvSpPr>
      <xdr:spPr>
        <a:xfrm>
          <a:off x="14020800" y="98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164332</xdr:rowOff>
    </xdr:from>
    <xdr:to>
      <xdr:col>19</xdr:col>
      <xdr:colOff>533400</xdr:colOff>
      <xdr:row>59</xdr:row>
      <xdr:rowOff>94482</xdr:rowOff>
    </xdr:to>
    <xdr:sp macro="" textlink="">
      <xdr:nvSpPr>
        <xdr:cNvPr id="341" name="円/楕円 340"/>
        <xdr:cNvSpPr/>
      </xdr:nvSpPr>
      <xdr:spPr>
        <a:xfrm>
          <a:off x="13462000" y="10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104659</xdr:rowOff>
    </xdr:from>
    <xdr:ext cx="762000" cy="259045"/>
    <xdr:sp macro="" textlink="">
      <xdr:nvSpPr>
        <xdr:cNvPr id="342" name="テキスト ボックス 341"/>
        <xdr:cNvSpPr txBox="1"/>
      </xdr:nvSpPr>
      <xdr:spPr>
        <a:xfrm>
          <a:off x="13131800" y="98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本村では、将来世代の負担を鑑みて、極力、起債を抑制してきましたので、類似団体の中では低い数値となっています。</a:t>
          </a:r>
          <a:endParaRPr kumimoji="1" lang="en-US" altLang="ja-JP" sz="1300">
            <a:latin typeface="ＭＳ Ｐゴシック"/>
          </a:endParaRPr>
        </a:p>
        <a:p>
          <a:r>
            <a:rPr kumimoji="1" lang="ja-JP" altLang="en-US" sz="1300">
              <a:latin typeface="ＭＳ Ｐゴシック"/>
            </a:rPr>
            <a:t>今後も、将来世代が負担すべき事業を考慮しつつ、この方針を維持し、なるべく起債に頼ることのない財政運営に努めます。</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122555</xdr:rowOff>
    </xdr:to>
    <xdr:cxnSp macro="">
      <xdr:nvCxnSpPr>
        <xdr:cNvPr id="372" name="直線コネクタ 371"/>
        <xdr:cNvCxnSpPr/>
      </xdr:nvCxnSpPr>
      <xdr:spPr>
        <a:xfrm flipV="1">
          <a:off x="16179800" y="64300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122555</xdr:rowOff>
    </xdr:from>
    <xdr:to>
      <xdr:col>23</xdr:col>
      <xdr:colOff>406400</xdr:colOff>
      <xdr:row>37</xdr:row>
      <xdr:rowOff>140653</xdr:rowOff>
    </xdr:to>
    <xdr:cxnSp macro="">
      <xdr:nvCxnSpPr>
        <xdr:cNvPr id="375" name="直線コネクタ 374"/>
        <xdr:cNvCxnSpPr/>
      </xdr:nvCxnSpPr>
      <xdr:spPr>
        <a:xfrm flipV="1">
          <a:off x="15290800" y="646620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23830</xdr:rowOff>
    </xdr:from>
    <xdr:ext cx="736600" cy="259045"/>
    <xdr:sp macro="" textlink="">
      <xdr:nvSpPr>
        <xdr:cNvPr id="377" name="テキスト ボックス 376"/>
        <xdr:cNvSpPr txBox="1"/>
      </xdr:nvSpPr>
      <xdr:spPr>
        <a:xfrm>
          <a:off x="15798800" y="688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37</xdr:row>
      <xdr:rowOff>152717</xdr:rowOff>
    </xdr:to>
    <xdr:cxnSp macro="">
      <xdr:nvCxnSpPr>
        <xdr:cNvPr id="378" name="直線コネクタ 377"/>
        <xdr:cNvCxnSpPr/>
      </xdr:nvCxnSpPr>
      <xdr:spPr>
        <a:xfrm flipV="1">
          <a:off x="14401800" y="648430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78122</xdr:rowOff>
    </xdr:from>
    <xdr:ext cx="762000" cy="259045"/>
    <xdr:sp macro="" textlink="">
      <xdr:nvSpPr>
        <xdr:cNvPr id="380" name="テキスト ボックス 379"/>
        <xdr:cNvSpPr txBox="1"/>
      </xdr:nvSpPr>
      <xdr:spPr>
        <a:xfrm>
          <a:off x="14909800" y="69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152717</xdr:rowOff>
    </xdr:from>
    <xdr:to>
      <xdr:col>21</xdr:col>
      <xdr:colOff>0</xdr:colOff>
      <xdr:row>37</xdr:row>
      <xdr:rowOff>170815</xdr:rowOff>
    </xdr:to>
    <xdr:cxnSp macro="">
      <xdr:nvCxnSpPr>
        <xdr:cNvPr id="381" name="直線コネクタ 380"/>
        <xdr:cNvCxnSpPr/>
      </xdr:nvCxnSpPr>
      <xdr:spPr>
        <a:xfrm flipV="1">
          <a:off x="13512800" y="649636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3" name="テキスト ボックス 382"/>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85" name="テキスト ボックス 384"/>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391" name="円/楕円 390"/>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52087</xdr:rowOff>
    </xdr:from>
    <xdr:ext cx="762000" cy="259045"/>
    <xdr:sp macro="" textlink="">
      <xdr:nvSpPr>
        <xdr:cNvPr id="392"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71755</xdr:rowOff>
    </xdr:from>
    <xdr:to>
      <xdr:col>23</xdr:col>
      <xdr:colOff>457200</xdr:colOff>
      <xdr:row>38</xdr:row>
      <xdr:rowOff>1905</xdr:rowOff>
    </xdr:to>
    <xdr:sp macro="" textlink="">
      <xdr:nvSpPr>
        <xdr:cNvPr id="393" name="円/楕円 392"/>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12082</xdr:rowOff>
    </xdr:from>
    <xdr:ext cx="736600" cy="259045"/>
    <xdr:sp macro="" textlink="">
      <xdr:nvSpPr>
        <xdr:cNvPr id="394" name="テキスト ボックス 393"/>
        <xdr:cNvSpPr txBox="1"/>
      </xdr:nvSpPr>
      <xdr:spPr>
        <a:xfrm>
          <a:off x="15798800" y="618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395" name="円/楕円 394"/>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30180</xdr:rowOff>
    </xdr:from>
    <xdr:ext cx="762000" cy="259045"/>
    <xdr:sp macro="" textlink="">
      <xdr:nvSpPr>
        <xdr:cNvPr id="396" name="テキスト ボックス 395"/>
        <xdr:cNvSpPr txBox="1"/>
      </xdr:nvSpPr>
      <xdr:spPr>
        <a:xfrm>
          <a:off x="14909800" y="620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101917</xdr:rowOff>
    </xdr:from>
    <xdr:to>
      <xdr:col>21</xdr:col>
      <xdr:colOff>50800</xdr:colOff>
      <xdr:row>38</xdr:row>
      <xdr:rowOff>32068</xdr:rowOff>
    </xdr:to>
    <xdr:sp macro="" textlink="">
      <xdr:nvSpPr>
        <xdr:cNvPr id="397" name="円/楕円 396"/>
        <xdr:cNvSpPr/>
      </xdr:nvSpPr>
      <xdr:spPr>
        <a:xfrm>
          <a:off x="14351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42244</xdr:rowOff>
    </xdr:from>
    <xdr:ext cx="762000" cy="259045"/>
    <xdr:sp macro="" textlink="">
      <xdr:nvSpPr>
        <xdr:cNvPr id="398" name="テキスト ボックス 397"/>
        <xdr:cNvSpPr txBox="1"/>
      </xdr:nvSpPr>
      <xdr:spPr>
        <a:xfrm>
          <a:off x="14020800" y="621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120015</xdr:rowOff>
    </xdr:from>
    <xdr:to>
      <xdr:col>19</xdr:col>
      <xdr:colOff>533400</xdr:colOff>
      <xdr:row>38</xdr:row>
      <xdr:rowOff>50165</xdr:rowOff>
    </xdr:to>
    <xdr:sp macro="" textlink="">
      <xdr:nvSpPr>
        <xdr:cNvPr id="399" name="円/楕円 398"/>
        <xdr:cNvSpPr/>
      </xdr:nvSpPr>
      <xdr:spPr>
        <a:xfrm>
          <a:off x="13462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60342</xdr:rowOff>
    </xdr:from>
    <xdr:ext cx="762000" cy="259045"/>
    <xdr:sp macro="" textlink="">
      <xdr:nvSpPr>
        <xdr:cNvPr id="400" name="テキスト ボックス 399"/>
        <xdr:cNvSpPr txBox="1"/>
      </xdr:nvSpPr>
      <xdr:spPr>
        <a:xfrm>
          <a:off x="13131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近年、新発債の発行を抑制してきたため、地方債現在高が毎年度減少しています。また、過去</a:t>
          </a:r>
          <a:r>
            <a:rPr kumimoji="1" lang="en-US" altLang="ja-JP" sz="1300">
              <a:latin typeface="ＭＳ Ｐゴシック"/>
            </a:rPr>
            <a:t>5</a:t>
          </a:r>
          <a:r>
            <a:rPr kumimoji="1" lang="ja-JP" altLang="en-US" sz="1300">
              <a:latin typeface="ＭＳ Ｐゴシック"/>
            </a:rPr>
            <a:t>年度にわたり、充当可能財源等が将来負担額を上回り、将来負担比率の数値がありません。</a:t>
          </a:r>
          <a:endParaRPr kumimoji="1" lang="en-US" altLang="ja-JP" sz="1300">
            <a:latin typeface="ＭＳ Ｐゴシック"/>
          </a:endParaRPr>
        </a:p>
        <a:p>
          <a:r>
            <a:rPr kumimoji="1" lang="ja-JP" altLang="en-US" sz="1300">
              <a:latin typeface="ＭＳ Ｐゴシック"/>
            </a:rPr>
            <a:t>今後の財政運営においても、将来世代に応分の負担を考慮しつつ、必要以上にこれを増やさないように努めます。</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4,579
4,398
22.42
6,408,562
5,857,083
47,291
4,396,466
77,000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類似団体と比較して低い数値で推移していますが、これは一般廃棄物処理業務や消防業務等を一部事務組合で行っているためです。</a:t>
          </a:r>
          <a:endParaRPr kumimoji="1" lang="en-US" altLang="ja-JP" sz="1300">
            <a:latin typeface="ＭＳ Ｐゴシック"/>
          </a:endParaRPr>
        </a:p>
        <a:p>
          <a:r>
            <a:rPr kumimoji="1" lang="ja-JP" altLang="en-US" sz="1300">
              <a:latin typeface="ＭＳ Ｐゴシック"/>
            </a:rPr>
            <a:t>これらの一部事務組合人件費に充てる負担金を人件費とみなした場合は、類似団体の平均値を上回りますので、今後はさらなる人件費の削減に努めます。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147574</xdr:rowOff>
    </xdr:to>
    <xdr:cxnSp macro="">
      <xdr:nvCxnSpPr>
        <xdr:cNvPr id="64" name="直線コネクタ 63"/>
        <xdr:cNvCxnSpPr/>
      </xdr:nvCxnSpPr>
      <xdr:spPr>
        <a:xfrm flipV="1">
          <a:off x="3987800" y="6139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36</xdr:row>
      <xdr:rowOff>44704</xdr:rowOff>
    </xdr:to>
    <xdr:cxnSp macro="">
      <xdr:nvCxnSpPr>
        <xdr:cNvPr id="67" name="直線コネクタ 66"/>
        <xdr:cNvCxnSpPr/>
      </xdr:nvCxnSpPr>
      <xdr:spPr>
        <a:xfrm flipV="1">
          <a:off x="3098800" y="61483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44704</xdr:rowOff>
    </xdr:to>
    <xdr:cxnSp macro="">
      <xdr:nvCxnSpPr>
        <xdr:cNvPr id="70" name="直線コネクタ 69"/>
        <xdr:cNvCxnSpPr/>
      </xdr:nvCxnSpPr>
      <xdr:spPr>
        <a:xfrm>
          <a:off x="2209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36</xdr:row>
      <xdr:rowOff>3556</xdr:rowOff>
    </xdr:to>
    <xdr:cxnSp macro="">
      <xdr:nvCxnSpPr>
        <xdr:cNvPr id="73" name="直線コネクタ 72"/>
        <xdr:cNvCxnSpPr/>
      </xdr:nvCxnSpPr>
      <xdr:spPr>
        <a:xfrm>
          <a:off x="1320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5" name="円/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124206</xdr:rowOff>
    </xdr:from>
    <xdr:to>
      <xdr:col>3</xdr:col>
      <xdr:colOff>193675</xdr:colOff>
      <xdr:row>36</xdr:row>
      <xdr:rowOff>54356</xdr:rowOff>
    </xdr:to>
    <xdr:sp macro="" textlink="">
      <xdr:nvSpPr>
        <xdr:cNvPr id="89" name="円/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91" name="円/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と比較して高い数値で推移しているのは、委託料によるところが大きいものです。これまで直営方式で行ってきた業務を外部委託したり、施設の維持管理にかかる業務委託が増加しているのが原因です。</a:t>
          </a:r>
          <a:endParaRPr kumimoji="1" lang="en-US" altLang="ja-JP" sz="1300">
            <a:latin typeface="ＭＳ Ｐゴシック"/>
          </a:endParaRPr>
        </a:p>
        <a:p>
          <a:r>
            <a:rPr kumimoji="1" lang="ja-JP" altLang="en-US" sz="1300">
              <a:latin typeface="ＭＳ Ｐゴシック"/>
            </a:rPr>
            <a:t>現在、各施設担当課が行っている業務を管財課に集約する等の行政改革を進め、施設に係る維持管理経費を圧縮するとともに、インソースの流れを重視して物件費の抑制に努めます。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49276</xdr:rowOff>
    </xdr:from>
    <xdr:to>
      <xdr:col>24</xdr:col>
      <xdr:colOff>31750</xdr:colOff>
      <xdr:row>18</xdr:row>
      <xdr:rowOff>85852</xdr:rowOff>
    </xdr:to>
    <xdr:cxnSp macro="">
      <xdr:nvCxnSpPr>
        <xdr:cNvPr id="122" name="直線コネクタ 121"/>
        <xdr:cNvCxnSpPr/>
      </xdr:nvCxnSpPr>
      <xdr:spPr>
        <a:xfrm>
          <a:off x="15671800" y="31353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30988</xdr:rowOff>
    </xdr:from>
    <xdr:to>
      <xdr:col>22</xdr:col>
      <xdr:colOff>565150</xdr:colOff>
      <xdr:row>18</xdr:row>
      <xdr:rowOff>49276</xdr:rowOff>
    </xdr:to>
    <xdr:cxnSp macro="">
      <xdr:nvCxnSpPr>
        <xdr:cNvPr id="125" name="直線コネクタ 124"/>
        <xdr:cNvCxnSpPr/>
      </xdr:nvCxnSpPr>
      <xdr:spPr>
        <a:xfrm>
          <a:off x="14782800" y="3117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27" name="テキスト ボックス 126"/>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165862</xdr:rowOff>
    </xdr:from>
    <xdr:to>
      <xdr:col>21</xdr:col>
      <xdr:colOff>361950</xdr:colOff>
      <xdr:row>18</xdr:row>
      <xdr:rowOff>30988</xdr:rowOff>
    </xdr:to>
    <xdr:cxnSp macro="">
      <xdr:nvCxnSpPr>
        <xdr:cNvPr id="128" name="直線コネクタ 127"/>
        <xdr:cNvCxnSpPr/>
      </xdr:nvCxnSpPr>
      <xdr:spPr>
        <a:xfrm>
          <a:off x="13893800" y="3080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165862</xdr:rowOff>
    </xdr:from>
    <xdr:to>
      <xdr:col>20</xdr:col>
      <xdr:colOff>158750</xdr:colOff>
      <xdr:row>18</xdr:row>
      <xdr:rowOff>3556</xdr:rowOff>
    </xdr:to>
    <xdr:cxnSp macro="">
      <xdr:nvCxnSpPr>
        <xdr:cNvPr id="131" name="直線コネクタ 130"/>
        <xdr:cNvCxnSpPr/>
      </xdr:nvCxnSpPr>
      <xdr:spPr>
        <a:xfrm flipV="1">
          <a:off x="13004800" y="3080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35052</xdr:rowOff>
    </xdr:from>
    <xdr:to>
      <xdr:col>24</xdr:col>
      <xdr:colOff>82550</xdr:colOff>
      <xdr:row>18</xdr:row>
      <xdr:rowOff>136652</xdr:rowOff>
    </xdr:to>
    <xdr:sp macro="" textlink="">
      <xdr:nvSpPr>
        <xdr:cNvPr id="141" name="円/楕円 140"/>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7129</xdr:rowOff>
    </xdr:from>
    <xdr:ext cx="762000" cy="259045"/>
    <xdr:sp macro="" textlink="">
      <xdr:nvSpPr>
        <xdr:cNvPr id="142" name="物件費該当値テキスト"/>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169926</xdr:rowOff>
    </xdr:from>
    <xdr:to>
      <xdr:col>22</xdr:col>
      <xdr:colOff>615950</xdr:colOff>
      <xdr:row>18</xdr:row>
      <xdr:rowOff>100076</xdr:rowOff>
    </xdr:to>
    <xdr:sp macro="" textlink="">
      <xdr:nvSpPr>
        <xdr:cNvPr id="143" name="円/楕円 142"/>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84853</xdr:rowOff>
    </xdr:from>
    <xdr:ext cx="736600" cy="259045"/>
    <xdr:sp macro="" textlink="">
      <xdr:nvSpPr>
        <xdr:cNvPr id="144" name="テキスト ボックス 143"/>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151638</xdr:rowOff>
    </xdr:from>
    <xdr:to>
      <xdr:col>21</xdr:col>
      <xdr:colOff>412750</xdr:colOff>
      <xdr:row>18</xdr:row>
      <xdr:rowOff>81788</xdr:rowOff>
    </xdr:to>
    <xdr:sp macro="" textlink="">
      <xdr:nvSpPr>
        <xdr:cNvPr id="145" name="円/楕円 144"/>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66565</xdr:rowOff>
    </xdr:from>
    <xdr:ext cx="762000" cy="259045"/>
    <xdr:sp macro="" textlink="">
      <xdr:nvSpPr>
        <xdr:cNvPr id="146" name="テキスト ボックス 145"/>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115062</xdr:rowOff>
    </xdr:from>
    <xdr:to>
      <xdr:col>20</xdr:col>
      <xdr:colOff>209550</xdr:colOff>
      <xdr:row>18</xdr:row>
      <xdr:rowOff>45212</xdr:rowOff>
    </xdr:to>
    <xdr:sp macro="" textlink="">
      <xdr:nvSpPr>
        <xdr:cNvPr id="147" name="円/楕円 146"/>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29989</xdr:rowOff>
    </xdr:from>
    <xdr:ext cx="762000" cy="259045"/>
    <xdr:sp macro="" textlink="">
      <xdr:nvSpPr>
        <xdr:cNvPr id="148" name="テキスト ボックス 147"/>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124206</xdr:rowOff>
    </xdr:from>
    <xdr:to>
      <xdr:col>19</xdr:col>
      <xdr:colOff>6350</xdr:colOff>
      <xdr:row>18</xdr:row>
      <xdr:rowOff>54356</xdr:rowOff>
    </xdr:to>
    <xdr:sp macro="" textlink="">
      <xdr:nvSpPr>
        <xdr:cNvPr id="149" name="円/楕円 148"/>
        <xdr:cNvSpPr/>
      </xdr:nvSpPr>
      <xdr:spPr>
        <a:xfrm>
          <a:off x="12954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39133</xdr:rowOff>
    </xdr:from>
    <xdr:ext cx="762000" cy="259045"/>
    <xdr:sp macro="" textlink="">
      <xdr:nvSpPr>
        <xdr:cNvPr id="150" name="テキスト ボックス 149"/>
        <xdr:cNvSpPr txBox="1"/>
      </xdr:nvSpPr>
      <xdr:spPr>
        <a:xfrm>
          <a:off x="12623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子ども医療費を拡充しながらも、類似団体の平均値を下回る数値となっており、適正な状態と考えられます。</a:t>
          </a:r>
          <a:endParaRPr kumimoji="1" lang="en-US" altLang="ja-JP" sz="1300">
            <a:latin typeface="ＭＳ Ｐゴシック"/>
          </a:endParaRPr>
        </a:p>
        <a:p>
          <a:r>
            <a:rPr kumimoji="1" lang="ja-JP" altLang="en-US" sz="1300">
              <a:latin typeface="ＭＳ Ｐゴシック"/>
            </a:rPr>
            <a:t>これは過去２０年以上にわたり、健康長寿日本一という目標を掲げて、地道に住民の健康増進をはかり、結果として医療費が削減されている成果が出ているものと考えられます。</a:t>
          </a:r>
          <a:endParaRPr kumimoji="1" lang="en-US" altLang="ja-JP" sz="1300">
            <a:latin typeface="ＭＳ Ｐゴシック"/>
          </a:endParaRPr>
        </a:p>
        <a:p>
          <a:r>
            <a:rPr kumimoji="1" lang="ja-JP" altLang="en-US" sz="1300">
              <a:latin typeface="ＭＳ Ｐゴシック"/>
            </a:rPr>
            <a:t>今後も扶助を必要とする住民には十分な配慮をしつつ、必要な者に必要な援助が行きわたるように努めます。</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138430</xdr:rowOff>
    </xdr:to>
    <xdr:cxnSp macro="">
      <xdr:nvCxnSpPr>
        <xdr:cNvPr id="180" name="直線コネクタ 179"/>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55</xdr:row>
      <xdr:rowOff>138430</xdr:rowOff>
    </xdr:to>
    <xdr:cxnSp macro="">
      <xdr:nvCxnSpPr>
        <xdr:cNvPr id="183" name="直線コネクタ 182"/>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138430</xdr:rowOff>
    </xdr:to>
    <xdr:cxnSp macro="">
      <xdr:nvCxnSpPr>
        <xdr:cNvPr id="186" name="直線コネクタ 185"/>
        <xdr:cNvCxnSpPr/>
      </xdr:nvCxnSpPr>
      <xdr:spPr>
        <a:xfrm>
          <a:off x="2209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8" name="テキスト ボックス 18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161290</xdr:rowOff>
    </xdr:to>
    <xdr:cxnSp macro="">
      <xdr:nvCxnSpPr>
        <xdr:cNvPr id="189" name="直線コネクタ 188"/>
        <xdr:cNvCxnSpPr/>
      </xdr:nvCxnSpPr>
      <xdr:spPr>
        <a:xfrm flipV="1">
          <a:off x="1320800" y="9499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1" name="テキスト ボックス 19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3" name="テキスト ボックス 19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99" name="円/楕円 198"/>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104157</xdr:rowOff>
    </xdr:from>
    <xdr:ext cx="762000" cy="259045"/>
    <xdr:sp macro="" textlink="">
      <xdr:nvSpPr>
        <xdr:cNvPr id="200"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1" name="円/楕円 200"/>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02" name="テキスト ボックス 201"/>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3" name="円/楕円 202"/>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04" name="テキスト ボックス 20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5" name="円/楕円 20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06" name="テキスト ボックス 20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207" name="円/楕円 206"/>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208" name="テキスト ボックス 207"/>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ここでの経常経費は、操出金によるものです。その中でも、国民健康保険特別会計への赤字補てんを目的とした操出金が多くなっています。</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62992</xdr:rowOff>
    </xdr:from>
    <xdr:to>
      <xdr:col>24</xdr:col>
      <xdr:colOff>31750</xdr:colOff>
      <xdr:row>54</xdr:row>
      <xdr:rowOff>90424</xdr:rowOff>
    </xdr:to>
    <xdr:cxnSp macro="">
      <xdr:nvCxnSpPr>
        <xdr:cNvPr id="238" name="直線コネクタ 237"/>
        <xdr:cNvCxnSpPr/>
      </xdr:nvCxnSpPr>
      <xdr:spPr>
        <a:xfrm>
          <a:off x="15671800" y="93212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62992</xdr:rowOff>
    </xdr:from>
    <xdr:to>
      <xdr:col>22</xdr:col>
      <xdr:colOff>565150</xdr:colOff>
      <xdr:row>54</xdr:row>
      <xdr:rowOff>62992</xdr:rowOff>
    </xdr:to>
    <xdr:cxnSp macro="">
      <xdr:nvCxnSpPr>
        <xdr:cNvPr id="241" name="直線コネクタ 240"/>
        <xdr:cNvCxnSpPr/>
      </xdr:nvCxnSpPr>
      <xdr:spPr>
        <a:xfrm>
          <a:off x="14782800" y="9321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3" name="テキスト ボックス 242"/>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62992</xdr:rowOff>
    </xdr:from>
    <xdr:to>
      <xdr:col>21</xdr:col>
      <xdr:colOff>361950</xdr:colOff>
      <xdr:row>54</xdr:row>
      <xdr:rowOff>94996</xdr:rowOff>
    </xdr:to>
    <xdr:cxnSp macro="">
      <xdr:nvCxnSpPr>
        <xdr:cNvPr id="244" name="直線コネクタ 243"/>
        <xdr:cNvCxnSpPr/>
      </xdr:nvCxnSpPr>
      <xdr:spPr>
        <a:xfrm flipV="1">
          <a:off x="13893800" y="9321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46" name="テキスト ボックス 245"/>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67564</xdr:rowOff>
    </xdr:from>
    <xdr:to>
      <xdr:col>20</xdr:col>
      <xdr:colOff>158750</xdr:colOff>
      <xdr:row>54</xdr:row>
      <xdr:rowOff>94996</xdr:rowOff>
    </xdr:to>
    <xdr:cxnSp macro="">
      <xdr:nvCxnSpPr>
        <xdr:cNvPr id="247" name="直線コネクタ 246"/>
        <xdr:cNvCxnSpPr/>
      </xdr:nvCxnSpPr>
      <xdr:spPr>
        <a:xfrm>
          <a:off x="13004800" y="93258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49" name="テキスト ボックス 248"/>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1" name="テキスト ボックス 250"/>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39624</xdr:rowOff>
    </xdr:from>
    <xdr:to>
      <xdr:col>24</xdr:col>
      <xdr:colOff>82550</xdr:colOff>
      <xdr:row>54</xdr:row>
      <xdr:rowOff>141224</xdr:rowOff>
    </xdr:to>
    <xdr:sp macro="" textlink="">
      <xdr:nvSpPr>
        <xdr:cNvPr id="257" name="円/楕円 256"/>
        <xdr:cNvSpPr/>
      </xdr:nvSpPr>
      <xdr:spPr>
        <a:xfrm>
          <a:off x="164592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119651</xdr:rowOff>
    </xdr:from>
    <xdr:ext cx="762000" cy="259045"/>
    <xdr:sp macro="" textlink="">
      <xdr:nvSpPr>
        <xdr:cNvPr id="258" name="その他該当値テキスト"/>
        <xdr:cNvSpPr txBox="1"/>
      </xdr:nvSpPr>
      <xdr:spPr>
        <a:xfrm>
          <a:off x="16598900" y="92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xdr:rowOff>
    </xdr:from>
    <xdr:to>
      <xdr:col>22</xdr:col>
      <xdr:colOff>615950</xdr:colOff>
      <xdr:row>54</xdr:row>
      <xdr:rowOff>113792</xdr:rowOff>
    </xdr:to>
    <xdr:sp macro="" textlink="">
      <xdr:nvSpPr>
        <xdr:cNvPr id="259" name="円/楕円 258"/>
        <xdr:cNvSpPr/>
      </xdr:nvSpPr>
      <xdr:spPr>
        <a:xfrm>
          <a:off x="15621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123969</xdr:rowOff>
    </xdr:from>
    <xdr:ext cx="736600" cy="259045"/>
    <xdr:sp macro="" textlink="">
      <xdr:nvSpPr>
        <xdr:cNvPr id="260" name="テキスト ボックス 259"/>
        <xdr:cNvSpPr txBox="1"/>
      </xdr:nvSpPr>
      <xdr:spPr>
        <a:xfrm>
          <a:off x="15290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xdr:rowOff>
    </xdr:from>
    <xdr:to>
      <xdr:col>21</xdr:col>
      <xdr:colOff>412750</xdr:colOff>
      <xdr:row>54</xdr:row>
      <xdr:rowOff>113792</xdr:rowOff>
    </xdr:to>
    <xdr:sp macro="" textlink="">
      <xdr:nvSpPr>
        <xdr:cNvPr id="261" name="円/楕円 260"/>
        <xdr:cNvSpPr/>
      </xdr:nvSpPr>
      <xdr:spPr>
        <a:xfrm>
          <a:off x="14732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123969</xdr:rowOff>
    </xdr:from>
    <xdr:ext cx="762000" cy="259045"/>
    <xdr:sp macro="" textlink="">
      <xdr:nvSpPr>
        <xdr:cNvPr id="262" name="テキスト ボックス 261"/>
        <xdr:cNvSpPr txBox="1"/>
      </xdr:nvSpPr>
      <xdr:spPr>
        <a:xfrm>
          <a:off x="14401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44196</xdr:rowOff>
    </xdr:from>
    <xdr:to>
      <xdr:col>20</xdr:col>
      <xdr:colOff>209550</xdr:colOff>
      <xdr:row>54</xdr:row>
      <xdr:rowOff>145796</xdr:rowOff>
    </xdr:to>
    <xdr:sp macro="" textlink="">
      <xdr:nvSpPr>
        <xdr:cNvPr id="263" name="円/楕円 262"/>
        <xdr:cNvSpPr/>
      </xdr:nvSpPr>
      <xdr:spPr>
        <a:xfrm>
          <a:off x="13843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155973</xdr:rowOff>
    </xdr:from>
    <xdr:ext cx="762000" cy="259045"/>
    <xdr:sp macro="" textlink="">
      <xdr:nvSpPr>
        <xdr:cNvPr id="264" name="テキスト ボックス 263"/>
        <xdr:cNvSpPr txBox="1"/>
      </xdr:nvSpPr>
      <xdr:spPr>
        <a:xfrm>
          <a:off x="13512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xdr:rowOff>
    </xdr:from>
    <xdr:to>
      <xdr:col>19</xdr:col>
      <xdr:colOff>6350</xdr:colOff>
      <xdr:row>54</xdr:row>
      <xdr:rowOff>118364</xdr:rowOff>
    </xdr:to>
    <xdr:sp macro="" textlink="">
      <xdr:nvSpPr>
        <xdr:cNvPr id="265" name="円/楕円 264"/>
        <xdr:cNvSpPr/>
      </xdr:nvSpPr>
      <xdr:spPr>
        <a:xfrm>
          <a:off x="12954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128541</xdr:rowOff>
    </xdr:from>
    <xdr:ext cx="762000" cy="259045"/>
    <xdr:sp macro="" textlink="">
      <xdr:nvSpPr>
        <xdr:cNvPr id="266" name="テキスト ボックス 265"/>
        <xdr:cNvSpPr txBox="1"/>
      </xdr:nvSpPr>
      <xdr:spPr>
        <a:xfrm>
          <a:off x="12623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類似団体の平均値を上回る数値となっていますが、これは一般廃棄物処理業務や消防業務を一部事務組合で行っているためです。</a:t>
          </a:r>
          <a:endParaRPr kumimoji="1" lang="en-US" altLang="ja-JP" sz="1300">
            <a:latin typeface="ＭＳ Ｐゴシック"/>
          </a:endParaRPr>
        </a:p>
        <a:p>
          <a:r>
            <a:rPr kumimoji="1" lang="ja-JP" altLang="en-US" sz="1300">
              <a:latin typeface="ＭＳ Ｐゴシック"/>
            </a:rPr>
            <a:t>これら一部事務組合の人口</a:t>
          </a:r>
          <a:r>
            <a:rPr kumimoji="1" lang="en-US" altLang="ja-JP" sz="1300">
              <a:latin typeface="ＭＳ Ｐゴシック"/>
            </a:rPr>
            <a:t>1</a:t>
          </a:r>
          <a:r>
            <a:rPr kumimoji="1" lang="ja-JP" altLang="en-US" sz="1300">
              <a:latin typeface="ＭＳ Ｐゴシック"/>
            </a:rPr>
            <a:t>人当たり決算額を抑制していくことが今後の行政課題です。</a:t>
          </a:r>
          <a:endParaRPr kumimoji="1" lang="en-US" altLang="ja-JP" sz="1300">
            <a:latin typeface="ＭＳ Ｐゴシック"/>
          </a:endParaRPr>
        </a:p>
        <a:p>
          <a:r>
            <a:rPr kumimoji="1" lang="ja-JP" altLang="en-US" sz="1300">
              <a:latin typeface="ＭＳ Ｐゴシック"/>
            </a:rPr>
            <a:t>各団体への補助金の見直しも進め、補助費の総額を圧縮するよう努めます。</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6169</xdr:rowOff>
    </xdr:from>
    <xdr:to>
      <xdr:col>24</xdr:col>
      <xdr:colOff>31750</xdr:colOff>
      <xdr:row>40</xdr:row>
      <xdr:rowOff>38826</xdr:rowOff>
    </xdr:to>
    <xdr:cxnSp macro="">
      <xdr:nvCxnSpPr>
        <xdr:cNvPr id="300" name="直線コネクタ 299"/>
        <xdr:cNvCxnSpPr/>
      </xdr:nvCxnSpPr>
      <xdr:spPr>
        <a:xfrm flipV="1">
          <a:off x="15671800" y="6864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38826</xdr:rowOff>
    </xdr:from>
    <xdr:to>
      <xdr:col>22</xdr:col>
      <xdr:colOff>565150</xdr:colOff>
      <xdr:row>40</xdr:row>
      <xdr:rowOff>130266</xdr:rowOff>
    </xdr:to>
    <xdr:cxnSp macro="">
      <xdr:nvCxnSpPr>
        <xdr:cNvPr id="303" name="直線コネクタ 302"/>
        <xdr:cNvCxnSpPr/>
      </xdr:nvCxnSpPr>
      <xdr:spPr>
        <a:xfrm flipV="1">
          <a:off x="14782800" y="68968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51888</xdr:rowOff>
    </xdr:from>
    <xdr:to>
      <xdr:col>21</xdr:col>
      <xdr:colOff>361950</xdr:colOff>
      <xdr:row>40</xdr:row>
      <xdr:rowOff>130266</xdr:rowOff>
    </xdr:to>
    <xdr:cxnSp macro="">
      <xdr:nvCxnSpPr>
        <xdr:cNvPr id="306" name="直線コネクタ 305"/>
        <xdr:cNvCxnSpPr/>
      </xdr:nvCxnSpPr>
      <xdr:spPr>
        <a:xfrm>
          <a:off x="13893800" y="69098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08" name="テキスト ボックス 307"/>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xdr:rowOff>
    </xdr:from>
    <xdr:to>
      <xdr:col>20</xdr:col>
      <xdr:colOff>158750</xdr:colOff>
      <xdr:row>40</xdr:row>
      <xdr:rowOff>51888</xdr:rowOff>
    </xdr:to>
    <xdr:cxnSp macro="">
      <xdr:nvCxnSpPr>
        <xdr:cNvPr id="309" name="直線コネクタ 308"/>
        <xdr:cNvCxnSpPr/>
      </xdr:nvCxnSpPr>
      <xdr:spPr>
        <a:xfrm>
          <a:off x="13004800" y="68707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11" name="テキスト ボックス 310"/>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126819</xdr:rowOff>
    </xdr:from>
    <xdr:to>
      <xdr:col>24</xdr:col>
      <xdr:colOff>82550</xdr:colOff>
      <xdr:row>40</xdr:row>
      <xdr:rowOff>56969</xdr:rowOff>
    </xdr:to>
    <xdr:sp macro="" textlink="">
      <xdr:nvSpPr>
        <xdr:cNvPr id="319" name="円/楕円 318"/>
        <xdr:cNvSpPr/>
      </xdr:nvSpPr>
      <xdr:spPr>
        <a:xfrm>
          <a:off x="164592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35396</xdr:rowOff>
    </xdr:from>
    <xdr:ext cx="762000" cy="259045"/>
    <xdr:sp macro="" textlink="">
      <xdr:nvSpPr>
        <xdr:cNvPr id="320" name="補助費等該当値テキスト"/>
        <xdr:cNvSpPr txBox="1"/>
      </xdr:nvSpPr>
      <xdr:spPr>
        <a:xfrm>
          <a:off x="16598900" y="67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159476</xdr:rowOff>
    </xdr:from>
    <xdr:to>
      <xdr:col>22</xdr:col>
      <xdr:colOff>615950</xdr:colOff>
      <xdr:row>40</xdr:row>
      <xdr:rowOff>89626</xdr:rowOff>
    </xdr:to>
    <xdr:sp macro="" textlink="">
      <xdr:nvSpPr>
        <xdr:cNvPr id="321" name="円/楕円 320"/>
        <xdr:cNvSpPr/>
      </xdr:nvSpPr>
      <xdr:spPr>
        <a:xfrm>
          <a:off x="156210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74403</xdr:rowOff>
    </xdr:from>
    <xdr:ext cx="736600" cy="259045"/>
    <xdr:sp macro="" textlink="">
      <xdr:nvSpPr>
        <xdr:cNvPr id="322" name="テキスト ボックス 321"/>
        <xdr:cNvSpPr txBox="1"/>
      </xdr:nvSpPr>
      <xdr:spPr>
        <a:xfrm>
          <a:off x="15290800" y="6932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79466</xdr:rowOff>
    </xdr:from>
    <xdr:to>
      <xdr:col>21</xdr:col>
      <xdr:colOff>412750</xdr:colOff>
      <xdr:row>41</xdr:row>
      <xdr:rowOff>9616</xdr:rowOff>
    </xdr:to>
    <xdr:sp macro="" textlink="">
      <xdr:nvSpPr>
        <xdr:cNvPr id="323" name="円/楕円 322"/>
        <xdr:cNvSpPr/>
      </xdr:nvSpPr>
      <xdr:spPr>
        <a:xfrm>
          <a:off x="147320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165843</xdr:rowOff>
    </xdr:from>
    <xdr:ext cx="762000" cy="259045"/>
    <xdr:sp macro="" textlink="">
      <xdr:nvSpPr>
        <xdr:cNvPr id="324" name="テキスト ボックス 323"/>
        <xdr:cNvSpPr txBox="1"/>
      </xdr:nvSpPr>
      <xdr:spPr>
        <a:xfrm>
          <a:off x="14401800" y="70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1088</xdr:rowOff>
    </xdr:from>
    <xdr:to>
      <xdr:col>20</xdr:col>
      <xdr:colOff>209550</xdr:colOff>
      <xdr:row>40</xdr:row>
      <xdr:rowOff>102688</xdr:rowOff>
    </xdr:to>
    <xdr:sp macro="" textlink="">
      <xdr:nvSpPr>
        <xdr:cNvPr id="325" name="円/楕円 324"/>
        <xdr:cNvSpPr/>
      </xdr:nvSpPr>
      <xdr:spPr>
        <a:xfrm>
          <a:off x="13843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87465</xdr:rowOff>
    </xdr:from>
    <xdr:ext cx="762000" cy="259045"/>
    <xdr:sp macro="" textlink="">
      <xdr:nvSpPr>
        <xdr:cNvPr id="326" name="テキスト ボックス 325"/>
        <xdr:cNvSpPr txBox="1"/>
      </xdr:nvSpPr>
      <xdr:spPr>
        <a:xfrm>
          <a:off x="13512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133350</xdr:rowOff>
    </xdr:from>
    <xdr:to>
      <xdr:col>19</xdr:col>
      <xdr:colOff>6350</xdr:colOff>
      <xdr:row>40</xdr:row>
      <xdr:rowOff>63500</xdr:rowOff>
    </xdr:to>
    <xdr:sp macro="" textlink="">
      <xdr:nvSpPr>
        <xdr:cNvPr id="327" name="円/楕円 326"/>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48277</xdr:rowOff>
    </xdr:from>
    <xdr:ext cx="762000" cy="259045"/>
    <xdr:sp macro="" textlink="">
      <xdr:nvSpPr>
        <xdr:cNvPr id="328" name="テキスト ボックス 327"/>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過去２０年にわたり新発債を抑制してきたことから、類似団体と比較しても、かなり低い数値で推移しています。</a:t>
          </a:r>
          <a:endParaRPr kumimoji="1" lang="en-US" altLang="ja-JP" sz="1300">
            <a:latin typeface="ＭＳ Ｐゴシック"/>
          </a:endParaRPr>
        </a:p>
        <a:p>
          <a:r>
            <a:rPr kumimoji="1" lang="ja-JP" altLang="en-US" sz="1300">
              <a:latin typeface="ＭＳ Ｐゴシック"/>
            </a:rPr>
            <a:t>また、下水道事業や一部事務組合の操出金を含めた公債費に準ずる費用の人口</a:t>
          </a:r>
          <a:r>
            <a:rPr kumimoji="1" lang="en-US" altLang="ja-JP" sz="1300">
              <a:latin typeface="ＭＳ Ｐゴシック"/>
            </a:rPr>
            <a:t>1</a:t>
          </a:r>
          <a:r>
            <a:rPr kumimoji="1" lang="ja-JP" altLang="en-US" sz="1300">
              <a:latin typeface="ＭＳ Ｐゴシック"/>
            </a:rPr>
            <a:t>人当たりの歳出決算額についても類似団体を下回っています。</a:t>
          </a:r>
          <a:endParaRPr kumimoji="1" lang="en-US" altLang="ja-JP" sz="1300">
            <a:latin typeface="ＭＳ Ｐゴシック"/>
          </a:endParaRPr>
        </a:p>
        <a:p>
          <a:r>
            <a:rPr kumimoji="1" lang="ja-JP" altLang="en-US" sz="1300">
              <a:latin typeface="ＭＳ Ｐゴシック"/>
            </a:rPr>
            <a:t>今後も将来世代が負担すべき費用は考慮しつつ、新発債をできる限り抑制し、なるべく将来世代の負担を軽減するよう努めます。</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133858</xdr:rowOff>
    </xdr:from>
    <xdr:to>
      <xdr:col>7</xdr:col>
      <xdr:colOff>15875</xdr:colOff>
      <xdr:row>74</xdr:row>
      <xdr:rowOff>30988</xdr:rowOff>
    </xdr:to>
    <xdr:cxnSp macro="">
      <xdr:nvCxnSpPr>
        <xdr:cNvPr id="358" name="直線コネクタ 357"/>
        <xdr:cNvCxnSpPr/>
      </xdr:nvCxnSpPr>
      <xdr:spPr>
        <a:xfrm flipV="1">
          <a:off x="3987800" y="126497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30988</xdr:rowOff>
    </xdr:from>
    <xdr:to>
      <xdr:col>5</xdr:col>
      <xdr:colOff>549275</xdr:colOff>
      <xdr:row>74</xdr:row>
      <xdr:rowOff>40132</xdr:rowOff>
    </xdr:to>
    <xdr:cxnSp macro="">
      <xdr:nvCxnSpPr>
        <xdr:cNvPr id="361" name="直線コネクタ 360"/>
        <xdr:cNvCxnSpPr/>
      </xdr:nvCxnSpPr>
      <xdr:spPr>
        <a:xfrm flipV="1">
          <a:off x="3098800" y="12718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63" name="テキスト ボックス 36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40132</xdr:rowOff>
    </xdr:to>
    <xdr:cxnSp macro="">
      <xdr:nvCxnSpPr>
        <xdr:cNvPr id="364" name="直線コネクタ 363"/>
        <xdr:cNvCxnSpPr/>
      </xdr:nvCxnSpPr>
      <xdr:spPr>
        <a:xfrm>
          <a:off x="2209800" y="12722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6" name="テキスト ボックス 365"/>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35560</xdr:rowOff>
    </xdr:to>
    <xdr:cxnSp macro="">
      <xdr:nvCxnSpPr>
        <xdr:cNvPr id="367" name="直線コネクタ 366"/>
        <xdr:cNvCxnSpPr/>
      </xdr:nvCxnSpPr>
      <xdr:spPr>
        <a:xfrm>
          <a:off x="1320800" y="12722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69" name="テキスト ボックス 368"/>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1" name="テキスト ボックス 37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83058</xdr:rowOff>
    </xdr:from>
    <xdr:to>
      <xdr:col>7</xdr:col>
      <xdr:colOff>66675</xdr:colOff>
      <xdr:row>74</xdr:row>
      <xdr:rowOff>13208</xdr:rowOff>
    </xdr:to>
    <xdr:sp macro="" textlink="">
      <xdr:nvSpPr>
        <xdr:cNvPr id="377" name="円/楕円 376"/>
        <xdr:cNvSpPr/>
      </xdr:nvSpPr>
      <xdr:spPr>
        <a:xfrm>
          <a:off x="47752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163085</xdr:rowOff>
    </xdr:from>
    <xdr:ext cx="762000" cy="259045"/>
    <xdr:sp macro="" textlink="">
      <xdr:nvSpPr>
        <xdr:cNvPr id="378" name="公債費該当値テキスト"/>
        <xdr:cNvSpPr txBox="1"/>
      </xdr:nvSpPr>
      <xdr:spPr>
        <a:xfrm>
          <a:off x="4914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151638</xdr:rowOff>
    </xdr:from>
    <xdr:to>
      <xdr:col>5</xdr:col>
      <xdr:colOff>600075</xdr:colOff>
      <xdr:row>74</xdr:row>
      <xdr:rowOff>81788</xdr:rowOff>
    </xdr:to>
    <xdr:sp macro="" textlink="">
      <xdr:nvSpPr>
        <xdr:cNvPr id="379" name="円/楕円 378"/>
        <xdr:cNvSpPr/>
      </xdr:nvSpPr>
      <xdr:spPr>
        <a:xfrm>
          <a:off x="3937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91965</xdr:rowOff>
    </xdr:from>
    <xdr:ext cx="736600" cy="259045"/>
    <xdr:sp macro="" textlink="">
      <xdr:nvSpPr>
        <xdr:cNvPr id="380" name="テキスト ボックス 379"/>
        <xdr:cNvSpPr txBox="1"/>
      </xdr:nvSpPr>
      <xdr:spPr>
        <a:xfrm>
          <a:off x="3606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160782</xdr:rowOff>
    </xdr:from>
    <xdr:to>
      <xdr:col>4</xdr:col>
      <xdr:colOff>396875</xdr:colOff>
      <xdr:row>74</xdr:row>
      <xdr:rowOff>90932</xdr:rowOff>
    </xdr:to>
    <xdr:sp macro="" textlink="">
      <xdr:nvSpPr>
        <xdr:cNvPr id="381" name="円/楕円 380"/>
        <xdr:cNvSpPr/>
      </xdr:nvSpPr>
      <xdr:spPr>
        <a:xfrm>
          <a:off x="3048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101109</xdr:rowOff>
    </xdr:from>
    <xdr:ext cx="762000" cy="259045"/>
    <xdr:sp macro="" textlink="">
      <xdr:nvSpPr>
        <xdr:cNvPr id="382" name="テキスト ボックス 381"/>
        <xdr:cNvSpPr txBox="1"/>
      </xdr:nvSpPr>
      <xdr:spPr>
        <a:xfrm>
          <a:off x="2717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156210</xdr:rowOff>
    </xdr:from>
    <xdr:to>
      <xdr:col>3</xdr:col>
      <xdr:colOff>193675</xdr:colOff>
      <xdr:row>74</xdr:row>
      <xdr:rowOff>86360</xdr:rowOff>
    </xdr:to>
    <xdr:sp macro="" textlink="">
      <xdr:nvSpPr>
        <xdr:cNvPr id="383" name="円/楕円 382"/>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96537</xdr:rowOff>
    </xdr:from>
    <xdr:ext cx="762000" cy="259045"/>
    <xdr:sp macro="" textlink="">
      <xdr:nvSpPr>
        <xdr:cNvPr id="384" name="テキスト ボックス 383"/>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85" name="円/楕円 384"/>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86" name="テキスト ボックス 385"/>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ほぼ類似団体の平均値と同水準で推移しており、今後の財政運営においても、さらなる経常経費の削減に努めます。</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31750</xdr:rowOff>
    </xdr:to>
    <xdr:cxnSp macro="">
      <xdr:nvCxnSpPr>
        <xdr:cNvPr id="419" name="直線コネクタ 418"/>
        <xdr:cNvCxnSpPr/>
      </xdr:nvCxnSpPr>
      <xdr:spPr>
        <a:xfrm>
          <a:off x="15671800" y="13378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100330</xdr:rowOff>
    </xdr:to>
    <xdr:cxnSp macro="">
      <xdr:nvCxnSpPr>
        <xdr:cNvPr id="422" name="直線コネクタ 421"/>
        <xdr:cNvCxnSpPr/>
      </xdr:nvCxnSpPr>
      <xdr:spPr>
        <a:xfrm flipV="1">
          <a:off x="14782800" y="13378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24" name="テキスト ボックス 423"/>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100330</xdr:rowOff>
    </xdr:to>
    <xdr:cxnSp macro="">
      <xdr:nvCxnSpPr>
        <xdr:cNvPr id="425" name="直線コネクタ 424"/>
        <xdr:cNvCxnSpPr/>
      </xdr:nvCxnSpPr>
      <xdr:spPr>
        <a:xfrm>
          <a:off x="13893800" y="13378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78</xdr:row>
      <xdr:rowOff>5080</xdr:rowOff>
    </xdr:to>
    <xdr:cxnSp macro="">
      <xdr:nvCxnSpPr>
        <xdr:cNvPr id="428" name="直線コネクタ 427"/>
        <xdr:cNvCxnSpPr/>
      </xdr:nvCxnSpPr>
      <xdr:spPr>
        <a:xfrm>
          <a:off x="13004800" y="13328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32" name="テキスト ボックス 431"/>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38" name="円/楕円 437"/>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168927</xdr:rowOff>
    </xdr:from>
    <xdr:ext cx="762000" cy="259045"/>
    <xdr:sp macro="" textlink="">
      <xdr:nvSpPr>
        <xdr:cNvPr id="439" name="公債費以外該当値テキスト"/>
        <xdr:cNvSpPr txBox="1"/>
      </xdr:nvSpPr>
      <xdr:spPr>
        <a:xfrm>
          <a:off x="165989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0" name="円/楕円 439"/>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41" name="テキスト ボックス 440"/>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2" name="円/楕円 441"/>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43" name="テキスト ボックス 442"/>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44" name="円/楕円 443"/>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45" name="テキスト ボックス 444"/>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6" name="円/楕円 445"/>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16527</xdr:rowOff>
    </xdr:from>
    <xdr:ext cx="762000" cy="259045"/>
    <xdr:sp macro="" textlink="">
      <xdr:nvSpPr>
        <xdr:cNvPr id="447" name="テキスト ボックス 446"/>
        <xdr:cNvSpPr txBox="1"/>
      </xdr:nvSpPr>
      <xdr:spPr>
        <a:xfrm>
          <a:off x="12623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愛知県飛島村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84208</xdr:rowOff>
    </xdr:from>
    <xdr:to>
      <xdr:col>4</xdr:col>
      <xdr:colOff>1117600</xdr:colOff>
      <xdr:row>17</xdr:row>
      <xdr:rowOff>118816</xdr:rowOff>
    </xdr:to>
    <xdr:cxnSp macro="">
      <xdr:nvCxnSpPr>
        <xdr:cNvPr id="49" name="直線コネクタ 48"/>
        <xdr:cNvCxnSpPr/>
      </xdr:nvCxnSpPr>
      <xdr:spPr bwMode="auto">
        <a:xfrm flipV="1">
          <a:off x="5003800" y="3046483"/>
          <a:ext cx="647700" cy="3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118816</xdr:rowOff>
    </xdr:from>
    <xdr:to>
      <xdr:col>4</xdr:col>
      <xdr:colOff>469900</xdr:colOff>
      <xdr:row>17</xdr:row>
      <xdr:rowOff>118929</xdr:rowOff>
    </xdr:to>
    <xdr:cxnSp macro="">
      <xdr:nvCxnSpPr>
        <xdr:cNvPr id="52" name="直線コネクタ 51"/>
        <xdr:cNvCxnSpPr/>
      </xdr:nvCxnSpPr>
      <xdr:spPr bwMode="auto">
        <a:xfrm flipV="1">
          <a:off x="4305300" y="3081091"/>
          <a:ext cx="698500" cy="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118929</xdr:rowOff>
    </xdr:from>
    <xdr:to>
      <xdr:col>3</xdr:col>
      <xdr:colOff>904875</xdr:colOff>
      <xdr:row>17</xdr:row>
      <xdr:rowOff>139068</xdr:rowOff>
    </xdr:to>
    <xdr:cxnSp macro="">
      <xdr:nvCxnSpPr>
        <xdr:cNvPr id="55" name="直線コネクタ 54"/>
        <xdr:cNvCxnSpPr/>
      </xdr:nvCxnSpPr>
      <xdr:spPr bwMode="auto">
        <a:xfrm flipV="1">
          <a:off x="3606800" y="3081204"/>
          <a:ext cx="698500" cy="20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112686</xdr:rowOff>
    </xdr:from>
    <xdr:to>
      <xdr:col>3</xdr:col>
      <xdr:colOff>206375</xdr:colOff>
      <xdr:row>17</xdr:row>
      <xdr:rowOff>139068</xdr:rowOff>
    </xdr:to>
    <xdr:cxnSp macro="">
      <xdr:nvCxnSpPr>
        <xdr:cNvPr id="58" name="直線コネクタ 57"/>
        <xdr:cNvCxnSpPr/>
      </xdr:nvCxnSpPr>
      <xdr:spPr bwMode="auto">
        <a:xfrm>
          <a:off x="2908300" y="3074961"/>
          <a:ext cx="698500" cy="2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33408</xdr:rowOff>
    </xdr:from>
    <xdr:to>
      <xdr:col>5</xdr:col>
      <xdr:colOff>34925</xdr:colOff>
      <xdr:row>17</xdr:row>
      <xdr:rowOff>135008</xdr:rowOff>
    </xdr:to>
    <xdr:sp macro="" textlink="">
      <xdr:nvSpPr>
        <xdr:cNvPr id="68" name="円/楕円 67"/>
        <xdr:cNvSpPr/>
      </xdr:nvSpPr>
      <xdr:spPr bwMode="auto">
        <a:xfrm>
          <a:off x="5600700" y="299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49935</xdr:rowOff>
    </xdr:from>
    <xdr:ext cx="762000" cy="259045"/>
    <xdr:sp macro="" textlink="">
      <xdr:nvSpPr>
        <xdr:cNvPr id="69" name="人口1人当たり決算額の推移該当値テキスト130"/>
        <xdr:cNvSpPr txBox="1"/>
      </xdr:nvSpPr>
      <xdr:spPr>
        <a:xfrm>
          <a:off x="5740400" y="28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267,463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68016</xdr:rowOff>
    </xdr:from>
    <xdr:to>
      <xdr:col>4</xdr:col>
      <xdr:colOff>520700</xdr:colOff>
      <xdr:row>17</xdr:row>
      <xdr:rowOff>169616</xdr:rowOff>
    </xdr:to>
    <xdr:sp macro="" textlink="">
      <xdr:nvSpPr>
        <xdr:cNvPr id="70" name="円/楕円 69"/>
        <xdr:cNvSpPr/>
      </xdr:nvSpPr>
      <xdr:spPr bwMode="auto">
        <a:xfrm>
          <a:off x="4953000" y="303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8343</xdr:rowOff>
    </xdr:from>
    <xdr:ext cx="736600" cy="259045"/>
    <xdr:sp macro="" textlink="">
      <xdr:nvSpPr>
        <xdr:cNvPr id="71" name="テキスト ボックス 70"/>
        <xdr:cNvSpPr txBox="1"/>
      </xdr:nvSpPr>
      <xdr:spPr>
        <a:xfrm>
          <a:off x="4622800" y="2799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68129</xdr:rowOff>
    </xdr:from>
    <xdr:to>
      <xdr:col>3</xdr:col>
      <xdr:colOff>955675</xdr:colOff>
      <xdr:row>17</xdr:row>
      <xdr:rowOff>169729</xdr:rowOff>
    </xdr:to>
    <xdr:sp macro="" textlink="">
      <xdr:nvSpPr>
        <xdr:cNvPr id="72" name="円/楕円 71"/>
        <xdr:cNvSpPr/>
      </xdr:nvSpPr>
      <xdr:spPr bwMode="auto">
        <a:xfrm>
          <a:off x="4254500" y="303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8456</xdr:rowOff>
    </xdr:from>
    <xdr:ext cx="762000" cy="259045"/>
    <xdr:sp macro="" textlink="">
      <xdr:nvSpPr>
        <xdr:cNvPr id="73" name="テキスト ボックス 72"/>
        <xdr:cNvSpPr txBox="1"/>
      </xdr:nvSpPr>
      <xdr:spPr>
        <a:xfrm>
          <a:off x="3924300" y="279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88268</xdr:rowOff>
    </xdr:from>
    <xdr:to>
      <xdr:col>3</xdr:col>
      <xdr:colOff>257175</xdr:colOff>
      <xdr:row>18</xdr:row>
      <xdr:rowOff>18418</xdr:rowOff>
    </xdr:to>
    <xdr:sp macro="" textlink="">
      <xdr:nvSpPr>
        <xdr:cNvPr id="74" name="円/楕円 73"/>
        <xdr:cNvSpPr/>
      </xdr:nvSpPr>
      <xdr:spPr bwMode="auto">
        <a:xfrm>
          <a:off x="3556000" y="3050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28595</xdr:rowOff>
    </xdr:from>
    <xdr:ext cx="762000" cy="259045"/>
    <xdr:sp macro="" textlink="">
      <xdr:nvSpPr>
        <xdr:cNvPr id="75" name="テキスト ボックス 74"/>
        <xdr:cNvSpPr txBox="1"/>
      </xdr:nvSpPr>
      <xdr:spPr>
        <a:xfrm>
          <a:off x="3225800" y="281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61886</xdr:rowOff>
    </xdr:from>
    <xdr:to>
      <xdr:col>2</xdr:col>
      <xdr:colOff>692150</xdr:colOff>
      <xdr:row>17</xdr:row>
      <xdr:rowOff>163486</xdr:rowOff>
    </xdr:to>
    <xdr:sp macro="" textlink="">
      <xdr:nvSpPr>
        <xdr:cNvPr id="76" name="円/楕円 75"/>
        <xdr:cNvSpPr/>
      </xdr:nvSpPr>
      <xdr:spPr bwMode="auto">
        <a:xfrm>
          <a:off x="2857500" y="302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2213</xdr:rowOff>
    </xdr:from>
    <xdr:ext cx="762000" cy="259045"/>
    <xdr:sp macro="" textlink="">
      <xdr:nvSpPr>
        <xdr:cNvPr id="77" name="テキスト ボックス 76"/>
        <xdr:cNvSpPr txBox="1"/>
      </xdr:nvSpPr>
      <xdr:spPr>
        <a:xfrm>
          <a:off x="2527300" y="279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252,514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112796</xdr:rowOff>
    </xdr:from>
    <xdr:to>
      <xdr:col>4</xdr:col>
      <xdr:colOff>1117600</xdr:colOff>
      <xdr:row>35</xdr:row>
      <xdr:rowOff>186497</xdr:rowOff>
    </xdr:to>
    <xdr:cxnSp macro="">
      <xdr:nvCxnSpPr>
        <xdr:cNvPr id="109" name="直線コネクタ 108"/>
        <xdr:cNvCxnSpPr/>
      </xdr:nvCxnSpPr>
      <xdr:spPr bwMode="auto">
        <a:xfrm>
          <a:off x="5003800" y="6723146"/>
          <a:ext cx="647700" cy="7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91247</xdr:rowOff>
    </xdr:from>
    <xdr:to>
      <xdr:col>4</xdr:col>
      <xdr:colOff>469900</xdr:colOff>
      <xdr:row>35</xdr:row>
      <xdr:rowOff>112796</xdr:rowOff>
    </xdr:to>
    <xdr:cxnSp macro="">
      <xdr:nvCxnSpPr>
        <xdr:cNvPr id="112" name="直線コネクタ 111"/>
        <xdr:cNvCxnSpPr/>
      </xdr:nvCxnSpPr>
      <xdr:spPr bwMode="auto">
        <a:xfrm>
          <a:off x="4305300" y="6701597"/>
          <a:ext cx="698500" cy="2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66436</xdr:rowOff>
    </xdr:from>
    <xdr:to>
      <xdr:col>3</xdr:col>
      <xdr:colOff>904875</xdr:colOff>
      <xdr:row>35</xdr:row>
      <xdr:rowOff>91247</xdr:rowOff>
    </xdr:to>
    <xdr:cxnSp macro="">
      <xdr:nvCxnSpPr>
        <xdr:cNvPr id="115" name="直線コネクタ 114"/>
        <xdr:cNvCxnSpPr/>
      </xdr:nvCxnSpPr>
      <xdr:spPr bwMode="auto">
        <a:xfrm>
          <a:off x="3606800" y="6676786"/>
          <a:ext cx="698500" cy="2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50092</xdr:rowOff>
    </xdr:from>
    <xdr:to>
      <xdr:col>3</xdr:col>
      <xdr:colOff>206375</xdr:colOff>
      <xdr:row>35</xdr:row>
      <xdr:rowOff>66436</xdr:rowOff>
    </xdr:to>
    <xdr:cxnSp macro="">
      <xdr:nvCxnSpPr>
        <xdr:cNvPr id="118" name="直線コネクタ 117"/>
        <xdr:cNvCxnSpPr/>
      </xdr:nvCxnSpPr>
      <xdr:spPr bwMode="auto">
        <a:xfrm>
          <a:off x="2908300" y="6660442"/>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135697</xdr:rowOff>
    </xdr:from>
    <xdr:to>
      <xdr:col>5</xdr:col>
      <xdr:colOff>34925</xdr:colOff>
      <xdr:row>35</xdr:row>
      <xdr:rowOff>237297</xdr:rowOff>
    </xdr:to>
    <xdr:sp macro="" textlink="">
      <xdr:nvSpPr>
        <xdr:cNvPr id="128" name="円/楕円 127"/>
        <xdr:cNvSpPr/>
      </xdr:nvSpPr>
      <xdr:spPr bwMode="auto">
        <a:xfrm>
          <a:off x="5600700" y="674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107774</xdr:rowOff>
    </xdr:from>
    <xdr:ext cx="762000" cy="259045"/>
    <xdr:sp macro="" textlink="">
      <xdr:nvSpPr>
        <xdr:cNvPr id="129" name="人口1人当たり決算額の推移該当値テキスト445"/>
        <xdr:cNvSpPr txBox="1"/>
      </xdr:nvSpPr>
      <xdr:spPr>
        <a:xfrm>
          <a:off x="5740400" y="671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61996</xdr:rowOff>
    </xdr:from>
    <xdr:to>
      <xdr:col>4</xdr:col>
      <xdr:colOff>520700</xdr:colOff>
      <xdr:row>35</xdr:row>
      <xdr:rowOff>163596</xdr:rowOff>
    </xdr:to>
    <xdr:sp macro="" textlink="">
      <xdr:nvSpPr>
        <xdr:cNvPr id="130" name="円/楕円 129"/>
        <xdr:cNvSpPr/>
      </xdr:nvSpPr>
      <xdr:spPr bwMode="auto">
        <a:xfrm>
          <a:off x="4953000" y="667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148373</xdr:rowOff>
    </xdr:from>
    <xdr:ext cx="736600" cy="259045"/>
    <xdr:sp macro="" textlink="">
      <xdr:nvSpPr>
        <xdr:cNvPr id="131" name="テキスト ボックス 130"/>
        <xdr:cNvSpPr txBox="1"/>
      </xdr:nvSpPr>
      <xdr:spPr>
        <a:xfrm>
          <a:off x="4622800" y="675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40447</xdr:rowOff>
    </xdr:from>
    <xdr:to>
      <xdr:col>3</xdr:col>
      <xdr:colOff>955675</xdr:colOff>
      <xdr:row>35</xdr:row>
      <xdr:rowOff>142047</xdr:rowOff>
    </xdr:to>
    <xdr:sp macro="" textlink="">
      <xdr:nvSpPr>
        <xdr:cNvPr id="132" name="円/楕円 131"/>
        <xdr:cNvSpPr/>
      </xdr:nvSpPr>
      <xdr:spPr bwMode="auto">
        <a:xfrm>
          <a:off x="4254500" y="665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126824</xdr:rowOff>
    </xdr:from>
    <xdr:ext cx="762000" cy="259045"/>
    <xdr:sp macro="" textlink="">
      <xdr:nvSpPr>
        <xdr:cNvPr id="133" name="テキスト ボックス 132"/>
        <xdr:cNvSpPr txBox="1"/>
      </xdr:nvSpPr>
      <xdr:spPr>
        <a:xfrm>
          <a:off x="3924300" y="67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15636</xdr:rowOff>
    </xdr:from>
    <xdr:to>
      <xdr:col>3</xdr:col>
      <xdr:colOff>257175</xdr:colOff>
      <xdr:row>35</xdr:row>
      <xdr:rowOff>117236</xdr:rowOff>
    </xdr:to>
    <xdr:sp macro="" textlink="">
      <xdr:nvSpPr>
        <xdr:cNvPr id="134" name="円/楕円 133"/>
        <xdr:cNvSpPr/>
      </xdr:nvSpPr>
      <xdr:spPr bwMode="auto">
        <a:xfrm>
          <a:off x="3556000" y="662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102013</xdr:rowOff>
    </xdr:from>
    <xdr:ext cx="762000" cy="259045"/>
    <xdr:sp macro="" textlink="">
      <xdr:nvSpPr>
        <xdr:cNvPr id="135" name="テキスト ボックス 134"/>
        <xdr:cNvSpPr txBox="1"/>
      </xdr:nvSpPr>
      <xdr:spPr>
        <a:xfrm>
          <a:off x="3225800" y="671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342192</xdr:rowOff>
    </xdr:from>
    <xdr:to>
      <xdr:col>2</xdr:col>
      <xdr:colOff>692150</xdr:colOff>
      <xdr:row>35</xdr:row>
      <xdr:rowOff>100892</xdr:rowOff>
    </xdr:to>
    <xdr:sp macro="" textlink="">
      <xdr:nvSpPr>
        <xdr:cNvPr id="136" name="円/楕円 135"/>
        <xdr:cNvSpPr/>
      </xdr:nvSpPr>
      <xdr:spPr bwMode="auto">
        <a:xfrm>
          <a:off x="2857500" y="660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85669</xdr:rowOff>
    </xdr:from>
    <xdr:ext cx="762000" cy="259045"/>
    <xdr:sp macro="" textlink="">
      <xdr:nvSpPr>
        <xdr:cNvPr id="137" name="テキスト ボックス 136"/>
        <xdr:cNvSpPr txBox="1"/>
      </xdr:nvSpPr>
      <xdr:spPr>
        <a:xfrm>
          <a:off x="2527300" y="66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4,579
4,398
22.42
6,408,562
5,857,083
47,291
4,396,466
77,000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23535</xdr:rowOff>
    </xdr:from>
    <xdr:to>
      <xdr:col>6</xdr:col>
      <xdr:colOff>511175</xdr:colOff>
      <xdr:row>37</xdr:row>
      <xdr:rowOff>26221</xdr:rowOff>
    </xdr:to>
    <xdr:cxnSp macro="">
      <xdr:nvCxnSpPr>
        <xdr:cNvPr id="60" name="直線コネクタ 59"/>
        <xdr:cNvCxnSpPr/>
      </xdr:nvCxnSpPr>
      <xdr:spPr>
        <a:xfrm flipV="1">
          <a:off x="3797300" y="6367185"/>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22150</xdr:rowOff>
    </xdr:from>
    <xdr:to>
      <xdr:col>5</xdr:col>
      <xdr:colOff>358775</xdr:colOff>
      <xdr:row>37</xdr:row>
      <xdr:rowOff>26221</xdr:rowOff>
    </xdr:to>
    <xdr:cxnSp macro="">
      <xdr:nvCxnSpPr>
        <xdr:cNvPr id="63" name="直線コネクタ 62"/>
        <xdr:cNvCxnSpPr/>
      </xdr:nvCxnSpPr>
      <xdr:spPr>
        <a:xfrm>
          <a:off x="2908300" y="6365800"/>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22150</xdr:rowOff>
    </xdr:from>
    <xdr:to>
      <xdr:col>4</xdr:col>
      <xdr:colOff>155575</xdr:colOff>
      <xdr:row>37</xdr:row>
      <xdr:rowOff>33272</xdr:rowOff>
    </xdr:to>
    <xdr:cxnSp macro="">
      <xdr:nvCxnSpPr>
        <xdr:cNvPr id="66" name="直線コネクタ 65"/>
        <xdr:cNvCxnSpPr/>
      </xdr:nvCxnSpPr>
      <xdr:spPr>
        <a:xfrm flipV="1">
          <a:off x="2019300" y="6365800"/>
          <a:ext cx="8890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24257</xdr:rowOff>
    </xdr:from>
    <xdr:to>
      <xdr:col>2</xdr:col>
      <xdr:colOff>638175</xdr:colOff>
      <xdr:row>37</xdr:row>
      <xdr:rowOff>33272</xdr:rowOff>
    </xdr:to>
    <xdr:cxnSp macro="">
      <xdr:nvCxnSpPr>
        <xdr:cNvPr id="69" name="直線コネクタ 68"/>
        <xdr:cNvCxnSpPr/>
      </xdr:nvCxnSpPr>
      <xdr:spPr>
        <a:xfrm>
          <a:off x="1130300" y="6367907"/>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144185</xdr:rowOff>
    </xdr:from>
    <xdr:to>
      <xdr:col>6</xdr:col>
      <xdr:colOff>561975</xdr:colOff>
      <xdr:row>37</xdr:row>
      <xdr:rowOff>74335</xdr:rowOff>
    </xdr:to>
    <xdr:sp macro="" textlink="">
      <xdr:nvSpPr>
        <xdr:cNvPr id="79" name="円/楕円 78"/>
        <xdr:cNvSpPr/>
      </xdr:nvSpPr>
      <xdr:spPr>
        <a:xfrm>
          <a:off x="4584700" y="63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167062</xdr:rowOff>
    </xdr:from>
    <xdr:ext cx="599010" cy="259045"/>
    <xdr:sp macro="" textlink="">
      <xdr:nvSpPr>
        <xdr:cNvPr id="80" name="人件費該当値テキスト"/>
        <xdr:cNvSpPr txBox="1"/>
      </xdr:nvSpPr>
      <xdr:spPr>
        <a:xfrm>
          <a:off x="4686300" y="616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146871</xdr:rowOff>
    </xdr:from>
    <xdr:to>
      <xdr:col>5</xdr:col>
      <xdr:colOff>409575</xdr:colOff>
      <xdr:row>37</xdr:row>
      <xdr:rowOff>77021</xdr:rowOff>
    </xdr:to>
    <xdr:sp macro="" textlink="">
      <xdr:nvSpPr>
        <xdr:cNvPr id="81" name="円/楕円 80"/>
        <xdr:cNvSpPr/>
      </xdr:nvSpPr>
      <xdr:spPr>
        <a:xfrm>
          <a:off x="3746500" y="63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68148</xdr:rowOff>
    </xdr:from>
    <xdr:ext cx="599010" cy="259045"/>
    <xdr:sp macro="" textlink="">
      <xdr:nvSpPr>
        <xdr:cNvPr id="82" name="テキスト ボックス 81"/>
        <xdr:cNvSpPr txBox="1"/>
      </xdr:nvSpPr>
      <xdr:spPr>
        <a:xfrm>
          <a:off x="3497794" y="641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142800</xdr:rowOff>
    </xdr:from>
    <xdr:to>
      <xdr:col>4</xdr:col>
      <xdr:colOff>206375</xdr:colOff>
      <xdr:row>37</xdr:row>
      <xdr:rowOff>72950</xdr:rowOff>
    </xdr:to>
    <xdr:sp macro="" textlink="">
      <xdr:nvSpPr>
        <xdr:cNvPr id="83" name="円/楕円 82"/>
        <xdr:cNvSpPr/>
      </xdr:nvSpPr>
      <xdr:spPr>
        <a:xfrm>
          <a:off x="2857500" y="63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64077</xdr:rowOff>
    </xdr:from>
    <xdr:ext cx="599010" cy="259045"/>
    <xdr:sp macro="" textlink="">
      <xdr:nvSpPr>
        <xdr:cNvPr id="84" name="テキスト ボックス 83"/>
        <xdr:cNvSpPr txBox="1"/>
      </xdr:nvSpPr>
      <xdr:spPr>
        <a:xfrm>
          <a:off x="2608794" y="640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153922</xdr:rowOff>
    </xdr:from>
    <xdr:to>
      <xdr:col>3</xdr:col>
      <xdr:colOff>3175</xdr:colOff>
      <xdr:row>37</xdr:row>
      <xdr:rowOff>84072</xdr:rowOff>
    </xdr:to>
    <xdr:sp macro="" textlink="">
      <xdr:nvSpPr>
        <xdr:cNvPr id="85" name="円/楕円 84"/>
        <xdr:cNvSpPr/>
      </xdr:nvSpPr>
      <xdr:spPr>
        <a:xfrm>
          <a:off x="1968500" y="63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75199</xdr:rowOff>
    </xdr:from>
    <xdr:ext cx="599010" cy="259045"/>
    <xdr:sp macro="" textlink="">
      <xdr:nvSpPr>
        <xdr:cNvPr id="86" name="テキスト ボックス 85"/>
        <xdr:cNvSpPr txBox="1"/>
      </xdr:nvSpPr>
      <xdr:spPr>
        <a:xfrm>
          <a:off x="1719794" y="64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185,868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144907</xdr:rowOff>
    </xdr:from>
    <xdr:to>
      <xdr:col>1</xdr:col>
      <xdr:colOff>485775</xdr:colOff>
      <xdr:row>37</xdr:row>
      <xdr:rowOff>75057</xdr:rowOff>
    </xdr:to>
    <xdr:sp macro="" textlink="">
      <xdr:nvSpPr>
        <xdr:cNvPr id="87" name="円/楕円 86"/>
        <xdr:cNvSpPr/>
      </xdr:nvSpPr>
      <xdr:spPr>
        <a:xfrm>
          <a:off x="1079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66184</xdr:rowOff>
    </xdr:from>
    <xdr:ext cx="599010" cy="259045"/>
    <xdr:sp macro="" textlink="">
      <xdr:nvSpPr>
        <xdr:cNvPr id="88" name="テキスト ボックス 87"/>
        <xdr:cNvSpPr txBox="1"/>
      </xdr:nvSpPr>
      <xdr:spPr>
        <a:xfrm>
          <a:off x="830794" y="640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38640</xdr:rowOff>
    </xdr:from>
    <xdr:to>
      <xdr:col>6</xdr:col>
      <xdr:colOff>511175</xdr:colOff>
      <xdr:row>57</xdr:row>
      <xdr:rowOff>57200</xdr:rowOff>
    </xdr:to>
    <xdr:cxnSp macro="">
      <xdr:nvCxnSpPr>
        <xdr:cNvPr id="113" name="直線コネクタ 112"/>
        <xdr:cNvCxnSpPr/>
      </xdr:nvCxnSpPr>
      <xdr:spPr>
        <a:xfrm flipV="1">
          <a:off x="3797300" y="9811290"/>
          <a:ext cx="8382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57200</xdr:rowOff>
    </xdr:from>
    <xdr:to>
      <xdr:col>5</xdr:col>
      <xdr:colOff>358775</xdr:colOff>
      <xdr:row>57</xdr:row>
      <xdr:rowOff>70532</xdr:rowOff>
    </xdr:to>
    <xdr:cxnSp macro="">
      <xdr:nvCxnSpPr>
        <xdr:cNvPr id="116" name="直線コネクタ 115"/>
        <xdr:cNvCxnSpPr/>
      </xdr:nvCxnSpPr>
      <xdr:spPr>
        <a:xfrm flipV="1">
          <a:off x="2908300" y="9829850"/>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125724</xdr:rowOff>
    </xdr:from>
    <xdr:ext cx="599010" cy="259045"/>
    <xdr:sp macro="" textlink="">
      <xdr:nvSpPr>
        <xdr:cNvPr id="118" name="テキスト ボックス 117"/>
        <xdr:cNvSpPr txBox="1"/>
      </xdr:nvSpPr>
      <xdr:spPr>
        <a:xfrm>
          <a:off x="3497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70532</xdr:rowOff>
    </xdr:from>
    <xdr:to>
      <xdr:col>4</xdr:col>
      <xdr:colOff>155575</xdr:colOff>
      <xdr:row>57</xdr:row>
      <xdr:rowOff>79124</xdr:rowOff>
    </xdr:to>
    <xdr:cxnSp macro="">
      <xdr:nvCxnSpPr>
        <xdr:cNvPr id="119" name="直線コネクタ 118"/>
        <xdr:cNvCxnSpPr/>
      </xdr:nvCxnSpPr>
      <xdr:spPr>
        <a:xfrm flipV="1">
          <a:off x="2019300" y="9843182"/>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132123</xdr:rowOff>
    </xdr:from>
    <xdr:ext cx="599010" cy="259045"/>
    <xdr:sp macro="" textlink="">
      <xdr:nvSpPr>
        <xdr:cNvPr id="121" name="テキスト ボックス 120"/>
        <xdr:cNvSpPr txBox="1"/>
      </xdr:nvSpPr>
      <xdr:spPr>
        <a:xfrm>
          <a:off x="2608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75479</xdr:rowOff>
    </xdr:from>
    <xdr:to>
      <xdr:col>2</xdr:col>
      <xdr:colOff>638175</xdr:colOff>
      <xdr:row>57</xdr:row>
      <xdr:rowOff>79124</xdr:rowOff>
    </xdr:to>
    <xdr:cxnSp macro="">
      <xdr:nvCxnSpPr>
        <xdr:cNvPr id="122" name="直線コネクタ 121"/>
        <xdr:cNvCxnSpPr/>
      </xdr:nvCxnSpPr>
      <xdr:spPr>
        <a:xfrm>
          <a:off x="1130300" y="9848129"/>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139820</xdr:rowOff>
    </xdr:from>
    <xdr:ext cx="599010" cy="259045"/>
    <xdr:sp macro="" textlink="">
      <xdr:nvSpPr>
        <xdr:cNvPr id="124" name="テキスト ボックス 123"/>
        <xdr:cNvSpPr txBox="1"/>
      </xdr:nvSpPr>
      <xdr:spPr>
        <a:xfrm>
          <a:off x="1719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139374</xdr:rowOff>
    </xdr:from>
    <xdr:ext cx="599010" cy="259045"/>
    <xdr:sp macro="" textlink="">
      <xdr:nvSpPr>
        <xdr:cNvPr id="126" name="テキスト ボックス 125"/>
        <xdr:cNvSpPr txBox="1"/>
      </xdr:nvSpPr>
      <xdr:spPr>
        <a:xfrm>
          <a:off x="830794" y="991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159290</xdr:rowOff>
    </xdr:from>
    <xdr:to>
      <xdr:col>6</xdr:col>
      <xdr:colOff>561975</xdr:colOff>
      <xdr:row>57</xdr:row>
      <xdr:rowOff>89440</xdr:rowOff>
    </xdr:to>
    <xdr:sp macro="" textlink="">
      <xdr:nvSpPr>
        <xdr:cNvPr id="132" name="円/楕円 131"/>
        <xdr:cNvSpPr/>
      </xdr:nvSpPr>
      <xdr:spPr>
        <a:xfrm>
          <a:off x="4584700" y="97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118667</xdr:rowOff>
    </xdr:from>
    <xdr:ext cx="599010" cy="259045"/>
    <xdr:sp macro="" textlink="">
      <xdr:nvSpPr>
        <xdr:cNvPr id="133" name="物件費該当値テキスト"/>
        <xdr:cNvSpPr txBox="1"/>
      </xdr:nvSpPr>
      <xdr:spPr>
        <a:xfrm>
          <a:off x="4686300" y="954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276,833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6400</xdr:rowOff>
    </xdr:from>
    <xdr:to>
      <xdr:col>5</xdr:col>
      <xdr:colOff>409575</xdr:colOff>
      <xdr:row>57</xdr:row>
      <xdr:rowOff>108000</xdr:rowOff>
    </xdr:to>
    <xdr:sp macro="" textlink="">
      <xdr:nvSpPr>
        <xdr:cNvPr id="134" name="円/楕円 133"/>
        <xdr:cNvSpPr/>
      </xdr:nvSpPr>
      <xdr:spPr>
        <a:xfrm>
          <a:off x="3746500" y="97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124527</xdr:rowOff>
    </xdr:from>
    <xdr:ext cx="599010" cy="259045"/>
    <xdr:sp macro="" textlink="">
      <xdr:nvSpPr>
        <xdr:cNvPr id="135" name="テキスト ボックス 134"/>
        <xdr:cNvSpPr txBox="1"/>
      </xdr:nvSpPr>
      <xdr:spPr>
        <a:xfrm>
          <a:off x="3497794" y="955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19732</xdr:rowOff>
    </xdr:from>
    <xdr:to>
      <xdr:col>4</xdr:col>
      <xdr:colOff>206375</xdr:colOff>
      <xdr:row>57</xdr:row>
      <xdr:rowOff>121332</xdr:rowOff>
    </xdr:to>
    <xdr:sp macro="" textlink="">
      <xdr:nvSpPr>
        <xdr:cNvPr id="136" name="円/楕円 135"/>
        <xdr:cNvSpPr/>
      </xdr:nvSpPr>
      <xdr:spPr>
        <a:xfrm>
          <a:off x="2857500" y="97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137859</xdr:rowOff>
    </xdr:from>
    <xdr:ext cx="599010" cy="259045"/>
    <xdr:sp macro="" textlink="">
      <xdr:nvSpPr>
        <xdr:cNvPr id="137" name="テキスト ボックス 136"/>
        <xdr:cNvSpPr txBox="1"/>
      </xdr:nvSpPr>
      <xdr:spPr>
        <a:xfrm>
          <a:off x="2608794" y="956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28324</xdr:rowOff>
    </xdr:from>
    <xdr:to>
      <xdr:col>3</xdr:col>
      <xdr:colOff>3175</xdr:colOff>
      <xdr:row>57</xdr:row>
      <xdr:rowOff>129924</xdr:rowOff>
    </xdr:to>
    <xdr:sp macro="" textlink="">
      <xdr:nvSpPr>
        <xdr:cNvPr id="138" name="円/楕円 137"/>
        <xdr:cNvSpPr/>
      </xdr:nvSpPr>
      <xdr:spPr>
        <a:xfrm>
          <a:off x="1968500" y="98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146451</xdr:rowOff>
    </xdr:from>
    <xdr:ext cx="599010" cy="259045"/>
    <xdr:sp macro="" textlink="">
      <xdr:nvSpPr>
        <xdr:cNvPr id="139" name="テキスト ボックス 138"/>
        <xdr:cNvSpPr txBox="1"/>
      </xdr:nvSpPr>
      <xdr:spPr>
        <a:xfrm>
          <a:off x="1719794" y="957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24679</xdr:rowOff>
    </xdr:from>
    <xdr:to>
      <xdr:col>1</xdr:col>
      <xdr:colOff>485775</xdr:colOff>
      <xdr:row>57</xdr:row>
      <xdr:rowOff>126279</xdr:rowOff>
    </xdr:to>
    <xdr:sp macro="" textlink="">
      <xdr:nvSpPr>
        <xdr:cNvPr id="140" name="円/楕円 139"/>
        <xdr:cNvSpPr/>
      </xdr:nvSpPr>
      <xdr:spPr>
        <a:xfrm>
          <a:off x="1079500" y="97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142806</xdr:rowOff>
    </xdr:from>
    <xdr:ext cx="599010" cy="259045"/>
    <xdr:sp macro="" textlink="">
      <xdr:nvSpPr>
        <xdr:cNvPr id="141" name="テキスト ボックス 140"/>
        <xdr:cNvSpPr txBox="1"/>
      </xdr:nvSpPr>
      <xdr:spPr>
        <a:xfrm>
          <a:off x="830794" y="957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18546</xdr:rowOff>
    </xdr:from>
    <xdr:to>
      <xdr:col>6</xdr:col>
      <xdr:colOff>511175</xdr:colOff>
      <xdr:row>79</xdr:row>
      <xdr:rowOff>29606</xdr:rowOff>
    </xdr:to>
    <xdr:cxnSp macro="">
      <xdr:nvCxnSpPr>
        <xdr:cNvPr id="170" name="直線コネクタ 169"/>
        <xdr:cNvCxnSpPr/>
      </xdr:nvCxnSpPr>
      <xdr:spPr>
        <a:xfrm flipV="1">
          <a:off x="3797300" y="13563096"/>
          <a:ext cx="8382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26932</xdr:rowOff>
    </xdr:from>
    <xdr:to>
      <xdr:col>5</xdr:col>
      <xdr:colOff>358775</xdr:colOff>
      <xdr:row>79</xdr:row>
      <xdr:rowOff>29606</xdr:rowOff>
    </xdr:to>
    <xdr:cxnSp macro="">
      <xdr:nvCxnSpPr>
        <xdr:cNvPr id="173" name="直線コネクタ 172"/>
        <xdr:cNvCxnSpPr/>
      </xdr:nvCxnSpPr>
      <xdr:spPr>
        <a:xfrm>
          <a:off x="2908300" y="1357148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26932</xdr:rowOff>
    </xdr:from>
    <xdr:to>
      <xdr:col>4</xdr:col>
      <xdr:colOff>155575</xdr:colOff>
      <xdr:row>79</xdr:row>
      <xdr:rowOff>30917</xdr:rowOff>
    </xdr:to>
    <xdr:cxnSp macro="">
      <xdr:nvCxnSpPr>
        <xdr:cNvPr id="176" name="直線コネクタ 175"/>
        <xdr:cNvCxnSpPr/>
      </xdr:nvCxnSpPr>
      <xdr:spPr>
        <a:xfrm flipV="1">
          <a:off x="2019300" y="13571482"/>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30917</xdr:rowOff>
    </xdr:from>
    <xdr:to>
      <xdr:col>2</xdr:col>
      <xdr:colOff>638175</xdr:colOff>
      <xdr:row>79</xdr:row>
      <xdr:rowOff>31077</xdr:rowOff>
    </xdr:to>
    <xdr:cxnSp macro="">
      <xdr:nvCxnSpPr>
        <xdr:cNvPr id="179" name="直線コネクタ 178"/>
        <xdr:cNvCxnSpPr/>
      </xdr:nvCxnSpPr>
      <xdr:spPr>
        <a:xfrm flipV="1">
          <a:off x="1130300" y="13575467"/>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139196</xdr:rowOff>
    </xdr:from>
    <xdr:to>
      <xdr:col>6</xdr:col>
      <xdr:colOff>561975</xdr:colOff>
      <xdr:row>79</xdr:row>
      <xdr:rowOff>69346</xdr:rowOff>
    </xdr:to>
    <xdr:sp macro="" textlink="">
      <xdr:nvSpPr>
        <xdr:cNvPr id="189" name="円/楕円 188"/>
        <xdr:cNvSpPr/>
      </xdr:nvSpPr>
      <xdr:spPr>
        <a:xfrm>
          <a:off x="4584700" y="135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150256</xdr:rowOff>
    </xdr:from>
    <xdr:to>
      <xdr:col>5</xdr:col>
      <xdr:colOff>409575</xdr:colOff>
      <xdr:row>79</xdr:row>
      <xdr:rowOff>80406</xdr:rowOff>
    </xdr:to>
    <xdr:sp macro="" textlink="">
      <xdr:nvSpPr>
        <xdr:cNvPr id="191" name="円/楕円 190"/>
        <xdr:cNvSpPr/>
      </xdr:nvSpPr>
      <xdr:spPr>
        <a:xfrm>
          <a:off x="3746500" y="135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71533</xdr:rowOff>
    </xdr:from>
    <xdr:ext cx="469744" cy="259045"/>
    <xdr:sp macro="" textlink="">
      <xdr:nvSpPr>
        <xdr:cNvPr id="192" name="テキスト ボックス 191"/>
        <xdr:cNvSpPr txBox="1"/>
      </xdr:nvSpPr>
      <xdr:spPr>
        <a:xfrm>
          <a:off x="3562427" y="136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147582</xdr:rowOff>
    </xdr:from>
    <xdr:to>
      <xdr:col>4</xdr:col>
      <xdr:colOff>206375</xdr:colOff>
      <xdr:row>79</xdr:row>
      <xdr:rowOff>77732</xdr:rowOff>
    </xdr:to>
    <xdr:sp macro="" textlink="">
      <xdr:nvSpPr>
        <xdr:cNvPr id="193" name="円/楕円 192"/>
        <xdr:cNvSpPr/>
      </xdr:nvSpPr>
      <xdr:spPr>
        <a:xfrm>
          <a:off x="2857500" y="135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68859</xdr:rowOff>
    </xdr:from>
    <xdr:ext cx="469744" cy="259045"/>
    <xdr:sp macro="" textlink="">
      <xdr:nvSpPr>
        <xdr:cNvPr id="194" name="テキスト ボックス 193"/>
        <xdr:cNvSpPr txBox="1"/>
      </xdr:nvSpPr>
      <xdr:spPr>
        <a:xfrm>
          <a:off x="2673427" y="1361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151567</xdr:rowOff>
    </xdr:from>
    <xdr:to>
      <xdr:col>3</xdr:col>
      <xdr:colOff>3175</xdr:colOff>
      <xdr:row>79</xdr:row>
      <xdr:rowOff>81717</xdr:rowOff>
    </xdr:to>
    <xdr:sp macro="" textlink="">
      <xdr:nvSpPr>
        <xdr:cNvPr id="195" name="円/楕円 194"/>
        <xdr:cNvSpPr/>
      </xdr:nvSpPr>
      <xdr:spPr>
        <a:xfrm>
          <a:off x="1968500" y="135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72844</xdr:rowOff>
    </xdr:from>
    <xdr:ext cx="469744" cy="259045"/>
    <xdr:sp macro="" textlink="">
      <xdr:nvSpPr>
        <xdr:cNvPr id="196" name="テキスト ボックス 195"/>
        <xdr:cNvSpPr txBox="1"/>
      </xdr:nvSpPr>
      <xdr:spPr>
        <a:xfrm>
          <a:off x="1784427" y="136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151727</xdr:rowOff>
    </xdr:from>
    <xdr:to>
      <xdr:col>1</xdr:col>
      <xdr:colOff>485775</xdr:colOff>
      <xdr:row>79</xdr:row>
      <xdr:rowOff>81877</xdr:rowOff>
    </xdr:to>
    <xdr:sp macro="" textlink="">
      <xdr:nvSpPr>
        <xdr:cNvPr id="197" name="円/楕円 196"/>
        <xdr:cNvSpPr/>
      </xdr:nvSpPr>
      <xdr:spPr>
        <a:xfrm>
          <a:off x="1079500" y="135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73004</xdr:rowOff>
    </xdr:from>
    <xdr:ext cx="469744" cy="259045"/>
    <xdr:sp macro="" textlink="">
      <xdr:nvSpPr>
        <xdr:cNvPr id="198" name="テキスト ボックス 197"/>
        <xdr:cNvSpPr txBox="1"/>
      </xdr:nvSpPr>
      <xdr:spPr>
        <a:xfrm>
          <a:off x="895427" y="1361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71469</xdr:rowOff>
    </xdr:from>
    <xdr:to>
      <xdr:col>6</xdr:col>
      <xdr:colOff>511175</xdr:colOff>
      <xdr:row>96</xdr:row>
      <xdr:rowOff>82387</xdr:rowOff>
    </xdr:to>
    <xdr:cxnSp macro="">
      <xdr:nvCxnSpPr>
        <xdr:cNvPr id="229" name="直線コネクタ 228"/>
        <xdr:cNvCxnSpPr/>
      </xdr:nvCxnSpPr>
      <xdr:spPr>
        <a:xfrm>
          <a:off x="3797300" y="16530669"/>
          <a:ext cx="8382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71469</xdr:rowOff>
    </xdr:from>
    <xdr:to>
      <xdr:col>5</xdr:col>
      <xdr:colOff>358775</xdr:colOff>
      <xdr:row>96</xdr:row>
      <xdr:rowOff>131231</xdr:rowOff>
    </xdr:to>
    <xdr:cxnSp macro="">
      <xdr:nvCxnSpPr>
        <xdr:cNvPr id="232" name="直線コネクタ 231"/>
        <xdr:cNvCxnSpPr/>
      </xdr:nvCxnSpPr>
      <xdr:spPr>
        <a:xfrm flipV="1">
          <a:off x="2908300" y="16530669"/>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131231</xdr:rowOff>
    </xdr:from>
    <xdr:to>
      <xdr:col>4</xdr:col>
      <xdr:colOff>155575</xdr:colOff>
      <xdr:row>96</xdr:row>
      <xdr:rowOff>152121</xdr:rowOff>
    </xdr:to>
    <xdr:cxnSp macro="">
      <xdr:nvCxnSpPr>
        <xdr:cNvPr id="235" name="直線コネクタ 234"/>
        <xdr:cNvCxnSpPr/>
      </xdr:nvCxnSpPr>
      <xdr:spPr>
        <a:xfrm flipV="1">
          <a:off x="2019300" y="16590431"/>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132395</xdr:rowOff>
    </xdr:from>
    <xdr:to>
      <xdr:col>2</xdr:col>
      <xdr:colOff>638175</xdr:colOff>
      <xdr:row>96</xdr:row>
      <xdr:rowOff>152121</xdr:rowOff>
    </xdr:to>
    <xdr:cxnSp macro="">
      <xdr:nvCxnSpPr>
        <xdr:cNvPr id="238" name="直線コネクタ 237"/>
        <xdr:cNvCxnSpPr/>
      </xdr:nvCxnSpPr>
      <xdr:spPr>
        <a:xfrm>
          <a:off x="1130300" y="16591595"/>
          <a:ext cx="889000" cy="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31587</xdr:rowOff>
    </xdr:from>
    <xdr:to>
      <xdr:col>6</xdr:col>
      <xdr:colOff>561975</xdr:colOff>
      <xdr:row>96</xdr:row>
      <xdr:rowOff>133187</xdr:rowOff>
    </xdr:to>
    <xdr:sp macro="" textlink="">
      <xdr:nvSpPr>
        <xdr:cNvPr id="248" name="円/楕円 247"/>
        <xdr:cNvSpPr/>
      </xdr:nvSpPr>
      <xdr:spPr>
        <a:xfrm>
          <a:off x="4584700" y="164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10014</xdr:rowOff>
    </xdr:from>
    <xdr:ext cx="534377" cy="259045"/>
    <xdr:sp macro="" textlink="">
      <xdr:nvSpPr>
        <xdr:cNvPr id="249" name="扶助費該当値テキスト"/>
        <xdr:cNvSpPr txBox="1"/>
      </xdr:nvSpPr>
      <xdr:spPr>
        <a:xfrm>
          <a:off x="4686300" y="164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20669</xdr:rowOff>
    </xdr:from>
    <xdr:to>
      <xdr:col>5</xdr:col>
      <xdr:colOff>409575</xdr:colOff>
      <xdr:row>96</xdr:row>
      <xdr:rowOff>122269</xdr:rowOff>
    </xdr:to>
    <xdr:sp macro="" textlink="">
      <xdr:nvSpPr>
        <xdr:cNvPr id="250" name="円/楕円 249"/>
        <xdr:cNvSpPr/>
      </xdr:nvSpPr>
      <xdr:spPr>
        <a:xfrm>
          <a:off x="3746500" y="164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113396</xdr:rowOff>
    </xdr:from>
    <xdr:ext cx="534377" cy="259045"/>
    <xdr:sp macro="" textlink="">
      <xdr:nvSpPr>
        <xdr:cNvPr id="251" name="テキスト ボックス 250"/>
        <xdr:cNvSpPr txBox="1"/>
      </xdr:nvSpPr>
      <xdr:spPr>
        <a:xfrm>
          <a:off x="3530111" y="165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80431</xdr:rowOff>
    </xdr:from>
    <xdr:to>
      <xdr:col>4</xdr:col>
      <xdr:colOff>206375</xdr:colOff>
      <xdr:row>97</xdr:row>
      <xdr:rowOff>10581</xdr:rowOff>
    </xdr:to>
    <xdr:sp macro="" textlink="">
      <xdr:nvSpPr>
        <xdr:cNvPr id="252" name="円/楕円 251"/>
        <xdr:cNvSpPr/>
      </xdr:nvSpPr>
      <xdr:spPr>
        <a:xfrm>
          <a:off x="2857500" y="165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1708</xdr:rowOff>
    </xdr:from>
    <xdr:ext cx="534377" cy="259045"/>
    <xdr:sp macro="" textlink="">
      <xdr:nvSpPr>
        <xdr:cNvPr id="253" name="テキスト ボックス 252"/>
        <xdr:cNvSpPr txBox="1"/>
      </xdr:nvSpPr>
      <xdr:spPr>
        <a:xfrm>
          <a:off x="2641111" y="166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101321</xdr:rowOff>
    </xdr:from>
    <xdr:to>
      <xdr:col>3</xdr:col>
      <xdr:colOff>3175</xdr:colOff>
      <xdr:row>97</xdr:row>
      <xdr:rowOff>31471</xdr:rowOff>
    </xdr:to>
    <xdr:sp macro="" textlink="">
      <xdr:nvSpPr>
        <xdr:cNvPr id="254" name="円/楕円 253"/>
        <xdr:cNvSpPr/>
      </xdr:nvSpPr>
      <xdr:spPr>
        <a:xfrm>
          <a:off x="1968500" y="165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22598</xdr:rowOff>
    </xdr:from>
    <xdr:ext cx="534377" cy="259045"/>
    <xdr:sp macro="" textlink="">
      <xdr:nvSpPr>
        <xdr:cNvPr id="255" name="テキスト ボックス 254"/>
        <xdr:cNvSpPr txBox="1"/>
      </xdr:nvSpPr>
      <xdr:spPr>
        <a:xfrm>
          <a:off x="1752111" y="166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81595</xdr:rowOff>
    </xdr:from>
    <xdr:to>
      <xdr:col>1</xdr:col>
      <xdr:colOff>485775</xdr:colOff>
      <xdr:row>97</xdr:row>
      <xdr:rowOff>11745</xdr:rowOff>
    </xdr:to>
    <xdr:sp macro="" textlink="">
      <xdr:nvSpPr>
        <xdr:cNvPr id="256" name="円/楕円 255"/>
        <xdr:cNvSpPr/>
      </xdr:nvSpPr>
      <xdr:spPr>
        <a:xfrm>
          <a:off x="1079500" y="16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2872</xdr:rowOff>
    </xdr:from>
    <xdr:ext cx="534377" cy="259045"/>
    <xdr:sp macro="" textlink="">
      <xdr:nvSpPr>
        <xdr:cNvPr id="257" name="テキスト ボックス 256"/>
        <xdr:cNvSpPr txBox="1"/>
      </xdr:nvSpPr>
      <xdr:spPr>
        <a:xfrm>
          <a:off x="863111" y="1663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162846</xdr:rowOff>
    </xdr:from>
    <xdr:to>
      <xdr:col>15</xdr:col>
      <xdr:colOff>180975</xdr:colOff>
      <xdr:row>36</xdr:row>
      <xdr:rowOff>9791</xdr:rowOff>
    </xdr:to>
    <xdr:cxnSp macro="">
      <xdr:nvCxnSpPr>
        <xdr:cNvPr id="284" name="直線コネクタ 283"/>
        <xdr:cNvCxnSpPr/>
      </xdr:nvCxnSpPr>
      <xdr:spPr>
        <a:xfrm flipV="1">
          <a:off x="9639300" y="6163596"/>
          <a:ext cx="8382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314</xdr:rowOff>
    </xdr:from>
    <xdr:to>
      <xdr:col>14</xdr:col>
      <xdr:colOff>28575</xdr:colOff>
      <xdr:row>36</xdr:row>
      <xdr:rowOff>9791</xdr:rowOff>
    </xdr:to>
    <xdr:cxnSp macro="">
      <xdr:nvCxnSpPr>
        <xdr:cNvPr id="287" name="直線コネクタ 286"/>
        <xdr:cNvCxnSpPr/>
      </xdr:nvCxnSpPr>
      <xdr:spPr>
        <a:xfrm>
          <a:off x="8750300" y="6172514"/>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1346</xdr:rowOff>
    </xdr:from>
    <xdr:ext cx="599010" cy="259045"/>
    <xdr:sp macro="" textlink="">
      <xdr:nvSpPr>
        <xdr:cNvPr id="289" name="テキスト ボックス 288"/>
        <xdr:cNvSpPr txBox="1"/>
      </xdr:nvSpPr>
      <xdr:spPr>
        <a:xfrm>
          <a:off x="9339794" y="634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314</xdr:rowOff>
    </xdr:from>
    <xdr:to>
      <xdr:col>12</xdr:col>
      <xdr:colOff>511175</xdr:colOff>
      <xdr:row>36</xdr:row>
      <xdr:rowOff>10328</xdr:rowOff>
    </xdr:to>
    <xdr:cxnSp macro="">
      <xdr:nvCxnSpPr>
        <xdr:cNvPr id="290" name="直線コネクタ 289"/>
        <xdr:cNvCxnSpPr/>
      </xdr:nvCxnSpPr>
      <xdr:spPr>
        <a:xfrm flipV="1">
          <a:off x="7861300" y="6172514"/>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23004</xdr:rowOff>
    </xdr:from>
    <xdr:ext cx="599010" cy="259045"/>
    <xdr:sp macro="" textlink="">
      <xdr:nvSpPr>
        <xdr:cNvPr id="292" name="テキスト ボックス 291"/>
        <xdr:cNvSpPr txBox="1"/>
      </xdr:nvSpPr>
      <xdr:spPr>
        <a:xfrm>
          <a:off x="8450794" y="636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166293</xdr:rowOff>
    </xdr:from>
    <xdr:to>
      <xdr:col>11</xdr:col>
      <xdr:colOff>307975</xdr:colOff>
      <xdr:row>36</xdr:row>
      <xdr:rowOff>10328</xdr:rowOff>
    </xdr:to>
    <xdr:cxnSp macro="">
      <xdr:nvCxnSpPr>
        <xdr:cNvPr id="293" name="直線コネクタ 292"/>
        <xdr:cNvCxnSpPr/>
      </xdr:nvCxnSpPr>
      <xdr:spPr>
        <a:xfrm>
          <a:off x="6972300" y="6167043"/>
          <a:ext cx="889000" cy="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32015</xdr:rowOff>
    </xdr:from>
    <xdr:ext cx="599010" cy="259045"/>
    <xdr:sp macro="" textlink="">
      <xdr:nvSpPr>
        <xdr:cNvPr id="295" name="テキスト ボックス 294"/>
        <xdr:cNvSpPr txBox="1"/>
      </xdr:nvSpPr>
      <xdr:spPr>
        <a:xfrm>
          <a:off x="7561794" y="637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46369</xdr:rowOff>
    </xdr:from>
    <xdr:ext cx="599010" cy="259045"/>
    <xdr:sp macro="" textlink="">
      <xdr:nvSpPr>
        <xdr:cNvPr id="297" name="テキスト ボックス 296"/>
        <xdr:cNvSpPr txBox="1"/>
      </xdr:nvSpPr>
      <xdr:spPr>
        <a:xfrm>
          <a:off x="6672794" y="639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112046</xdr:rowOff>
    </xdr:from>
    <xdr:to>
      <xdr:col>15</xdr:col>
      <xdr:colOff>231775</xdr:colOff>
      <xdr:row>36</xdr:row>
      <xdr:rowOff>42196</xdr:rowOff>
    </xdr:to>
    <xdr:sp macro="" textlink="">
      <xdr:nvSpPr>
        <xdr:cNvPr id="303" name="円/楕円 302"/>
        <xdr:cNvSpPr/>
      </xdr:nvSpPr>
      <xdr:spPr>
        <a:xfrm>
          <a:off x="10426700" y="61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134923</xdr:rowOff>
    </xdr:from>
    <xdr:ext cx="599010" cy="259045"/>
    <xdr:sp macro="" textlink="">
      <xdr:nvSpPr>
        <xdr:cNvPr id="304" name="補助費等該当値テキスト"/>
        <xdr:cNvSpPr txBox="1"/>
      </xdr:nvSpPr>
      <xdr:spPr>
        <a:xfrm>
          <a:off x="10528300" y="596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130441</xdr:rowOff>
    </xdr:from>
    <xdr:to>
      <xdr:col>14</xdr:col>
      <xdr:colOff>79375</xdr:colOff>
      <xdr:row>36</xdr:row>
      <xdr:rowOff>60591</xdr:rowOff>
    </xdr:to>
    <xdr:sp macro="" textlink="">
      <xdr:nvSpPr>
        <xdr:cNvPr id="305" name="円/楕円 304"/>
        <xdr:cNvSpPr/>
      </xdr:nvSpPr>
      <xdr:spPr>
        <a:xfrm>
          <a:off x="9588500" y="61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77118</xdr:rowOff>
    </xdr:from>
    <xdr:ext cx="599010" cy="259045"/>
    <xdr:sp macro="" textlink="">
      <xdr:nvSpPr>
        <xdr:cNvPr id="306" name="テキスト ボックス 305"/>
        <xdr:cNvSpPr txBox="1"/>
      </xdr:nvSpPr>
      <xdr:spPr>
        <a:xfrm>
          <a:off x="9339794" y="59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120964</xdr:rowOff>
    </xdr:from>
    <xdr:to>
      <xdr:col>12</xdr:col>
      <xdr:colOff>561975</xdr:colOff>
      <xdr:row>36</xdr:row>
      <xdr:rowOff>51114</xdr:rowOff>
    </xdr:to>
    <xdr:sp macro="" textlink="">
      <xdr:nvSpPr>
        <xdr:cNvPr id="307" name="円/楕円 306"/>
        <xdr:cNvSpPr/>
      </xdr:nvSpPr>
      <xdr:spPr>
        <a:xfrm>
          <a:off x="8699500" y="61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67641</xdr:rowOff>
    </xdr:from>
    <xdr:ext cx="599010" cy="259045"/>
    <xdr:sp macro="" textlink="">
      <xdr:nvSpPr>
        <xdr:cNvPr id="308" name="テキスト ボックス 307"/>
        <xdr:cNvSpPr txBox="1"/>
      </xdr:nvSpPr>
      <xdr:spPr>
        <a:xfrm>
          <a:off x="8450794" y="589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210,974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130978</xdr:rowOff>
    </xdr:from>
    <xdr:to>
      <xdr:col>11</xdr:col>
      <xdr:colOff>358775</xdr:colOff>
      <xdr:row>36</xdr:row>
      <xdr:rowOff>61128</xdr:rowOff>
    </xdr:to>
    <xdr:sp macro="" textlink="">
      <xdr:nvSpPr>
        <xdr:cNvPr id="309" name="円/楕円 308"/>
        <xdr:cNvSpPr/>
      </xdr:nvSpPr>
      <xdr:spPr>
        <a:xfrm>
          <a:off x="7810500" y="61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77655</xdr:rowOff>
    </xdr:from>
    <xdr:ext cx="599010" cy="259045"/>
    <xdr:sp macro="" textlink="">
      <xdr:nvSpPr>
        <xdr:cNvPr id="310" name="テキスト ボックス 309"/>
        <xdr:cNvSpPr txBox="1"/>
      </xdr:nvSpPr>
      <xdr:spPr>
        <a:xfrm>
          <a:off x="7561794" y="590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206,593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115493</xdr:rowOff>
    </xdr:from>
    <xdr:to>
      <xdr:col>10</xdr:col>
      <xdr:colOff>155575</xdr:colOff>
      <xdr:row>36</xdr:row>
      <xdr:rowOff>45643</xdr:rowOff>
    </xdr:to>
    <xdr:sp macro="" textlink="">
      <xdr:nvSpPr>
        <xdr:cNvPr id="311" name="円/楕円 310"/>
        <xdr:cNvSpPr/>
      </xdr:nvSpPr>
      <xdr:spPr>
        <a:xfrm>
          <a:off x="6921500" y="6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62170</xdr:rowOff>
    </xdr:from>
    <xdr:ext cx="599010" cy="259045"/>
    <xdr:sp macro="" textlink="">
      <xdr:nvSpPr>
        <xdr:cNvPr id="312" name="テキスト ボックス 311"/>
        <xdr:cNvSpPr txBox="1"/>
      </xdr:nvSpPr>
      <xdr:spPr>
        <a:xfrm>
          <a:off x="6672794" y="589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127273</xdr:rowOff>
    </xdr:from>
    <xdr:to>
      <xdr:col>15</xdr:col>
      <xdr:colOff>180975</xdr:colOff>
      <xdr:row>57</xdr:row>
      <xdr:rowOff>48776</xdr:rowOff>
    </xdr:to>
    <xdr:cxnSp macro="">
      <xdr:nvCxnSpPr>
        <xdr:cNvPr id="337" name="直線コネクタ 336"/>
        <xdr:cNvCxnSpPr/>
      </xdr:nvCxnSpPr>
      <xdr:spPr>
        <a:xfrm flipV="1">
          <a:off x="9639300" y="9728473"/>
          <a:ext cx="838200" cy="9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48776</xdr:rowOff>
    </xdr:from>
    <xdr:to>
      <xdr:col>14</xdr:col>
      <xdr:colOff>28575</xdr:colOff>
      <xdr:row>57</xdr:row>
      <xdr:rowOff>107719</xdr:rowOff>
    </xdr:to>
    <xdr:cxnSp macro="">
      <xdr:nvCxnSpPr>
        <xdr:cNvPr id="340" name="直線コネクタ 339"/>
        <xdr:cNvCxnSpPr/>
      </xdr:nvCxnSpPr>
      <xdr:spPr>
        <a:xfrm flipV="1">
          <a:off x="8750300" y="9821426"/>
          <a:ext cx="889000" cy="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107719</xdr:rowOff>
    </xdr:from>
    <xdr:to>
      <xdr:col>12</xdr:col>
      <xdr:colOff>511175</xdr:colOff>
      <xdr:row>57</xdr:row>
      <xdr:rowOff>141944</xdr:rowOff>
    </xdr:to>
    <xdr:cxnSp macro="">
      <xdr:nvCxnSpPr>
        <xdr:cNvPr id="343" name="直線コネクタ 342"/>
        <xdr:cNvCxnSpPr/>
      </xdr:nvCxnSpPr>
      <xdr:spPr>
        <a:xfrm flipV="1">
          <a:off x="7861300" y="9880369"/>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60675</xdr:rowOff>
    </xdr:from>
    <xdr:to>
      <xdr:col>11</xdr:col>
      <xdr:colOff>307975</xdr:colOff>
      <xdr:row>57</xdr:row>
      <xdr:rowOff>141944</xdr:rowOff>
    </xdr:to>
    <xdr:cxnSp macro="">
      <xdr:nvCxnSpPr>
        <xdr:cNvPr id="346" name="直線コネクタ 345"/>
        <xdr:cNvCxnSpPr/>
      </xdr:nvCxnSpPr>
      <xdr:spPr>
        <a:xfrm>
          <a:off x="6972300" y="9833325"/>
          <a:ext cx="889000" cy="8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0" name="テキスト ボックス 349"/>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76473</xdr:rowOff>
    </xdr:from>
    <xdr:to>
      <xdr:col>15</xdr:col>
      <xdr:colOff>231775</xdr:colOff>
      <xdr:row>57</xdr:row>
      <xdr:rowOff>6623</xdr:rowOff>
    </xdr:to>
    <xdr:sp macro="" textlink="">
      <xdr:nvSpPr>
        <xdr:cNvPr id="356" name="円/楕円 355"/>
        <xdr:cNvSpPr/>
      </xdr:nvSpPr>
      <xdr:spPr>
        <a:xfrm>
          <a:off x="10426700" y="9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99350</xdr:rowOff>
    </xdr:from>
    <xdr:ext cx="599010" cy="259045"/>
    <xdr:sp macro="" textlink="">
      <xdr:nvSpPr>
        <xdr:cNvPr id="357" name="普通建設事業費該当値テキスト"/>
        <xdr:cNvSpPr txBox="1"/>
      </xdr:nvSpPr>
      <xdr:spPr>
        <a:xfrm>
          <a:off x="10528300" y="952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421,745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169426</xdr:rowOff>
    </xdr:from>
    <xdr:to>
      <xdr:col>14</xdr:col>
      <xdr:colOff>79375</xdr:colOff>
      <xdr:row>57</xdr:row>
      <xdr:rowOff>99576</xdr:rowOff>
    </xdr:to>
    <xdr:sp macro="" textlink="">
      <xdr:nvSpPr>
        <xdr:cNvPr id="358" name="円/楕円 357"/>
        <xdr:cNvSpPr/>
      </xdr:nvSpPr>
      <xdr:spPr>
        <a:xfrm>
          <a:off x="9588500" y="97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90703</xdr:rowOff>
    </xdr:from>
    <xdr:ext cx="599010" cy="259045"/>
    <xdr:sp macro="" textlink="">
      <xdr:nvSpPr>
        <xdr:cNvPr id="359" name="テキスト ボックス 358"/>
        <xdr:cNvSpPr txBox="1"/>
      </xdr:nvSpPr>
      <xdr:spPr>
        <a:xfrm>
          <a:off x="9339794" y="98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56919</xdr:rowOff>
    </xdr:from>
    <xdr:to>
      <xdr:col>12</xdr:col>
      <xdr:colOff>561975</xdr:colOff>
      <xdr:row>57</xdr:row>
      <xdr:rowOff>158519</xdr:rowOff>
    </xdr:to>
    <xdr:sp macro="" textlink="">
      <xdr:nvSpPr>
        <xdr:cNvPr id="360" name="円/楕円 359"/>
        <xdr:cNvSpPr/>
      </xdr:nvSpPr>
      <xdr:spPr>
        <a:xfrm>
          <a:off x="8699500" y="98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149646</xdr:rowOff>
    </xdr:from>
    <xdr:ext cx="599010" cy="259045"/>
    <xdr:sp macro="" textlink="">
      <xdr:nvSpPr>
        <xdr:cNvPr id="361" name="テキスト ボックス 360"/>
        <xdr:cNvSpPr txBox="1"/>
      </xdr:nvSpPr>
      <xdr:spPr>
        <a:xfrm>
          <a:off x="8450794" y="992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91144</xdr:rowOff>
    </xdr:from>
    <xdr:to>
      <xdr:col>11</xdr:col>
      <xdr:colOff>358775</xdr:colOff>
      <xdr:row>58</xdr:row>
      <xdr:rowOff>21294</xdr:rowOff>
    </xdr:to>
    <xdr:sp macro="" textlink="">
      <xdr:nvSpPr>
        <xdr:cNvPr id="362" name="円/楕円 361"/>
        <xdr:cNvSpPr/>
      </xdr:nvSpPr>
      <xdr:spPr>
        <a:xfrm>
          <a:off x="7810500" y="98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12421</xdr:rowOff>
    </xdr:from>
    <xdr:ext cx="534377" cy="259045"/>
    <xdr:sp macro="" textlink="">
      <xdr:nvSpPr>
        <xdr:cNvPr id="363" name="テキスト ボックス 362"/>
        <xdr:cNvSpPr txBox="1"/>
      </xdr:nvSpPr>
      <xdr:spPr>
        <a:xfrm>
          <a:off x="7594111" y="99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9875</xdr:rowOff>
    </xdr:from>
    <xdr:to>
      <xdr:col>10</xdr:col>
      <xdr:colOff>155575</xdr:colOff>
      <xdr:row>57</xdr:row>
      <xdr:rowOff>111475</xdr:rowOff>
    </xdr:to>
    <xdr:sp macro="" textlink="">
      <xdr:nvSpPr>
        <xdr:cNvPr id="364" name="円/楕円 363"/>
        <xdr:cNvSpPr/>
      </xdr:nvSpPr>
      <xdr:spPr>
        <a:xfrm>
          <a:off x="6921500" y="97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128002</xdr:rowOff>
    </xdr:from>
    <xdr:ext cx="599010" cy="259045"/>
    <xdr:sp macro="" textlink="">
      <xdr:nvSpPr>
        <xdr:cNvPr id="365" name="テキスト ボックス 364"/>
        <xdr:cNvSpPr txBox="1"/>
      </xdr:nvSpPr>
      <xdr:spPr>
        <a:xfrm>
          <a:off x="6672794" y="955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100254</xdr:rowOff>
    </xdr:from>
    <xdr:to>
      <xdr:col>15</xdr:col>
      <xdr:colOff>180975</xdr:colOff>
      <xdr:row>79</xdr:row>
      <xdr:rowOff>44450</xdr:rowOff>
    </xdr:to>
    <xdr:cxnSp macro="">
      <xdr:nvCxnSpPr>
        <xdr:cNvPr id="394" name="直線コネクタ 393"/>
        <xdr:cNvCxnSpPr/>
      </xdr:nvCxnSpPr>
      <xdr:spPr>
        <a:xfrm flipV="1">
          <a:off x="9639300" y="13301904"/>
          <a:ext cx="838200" cy="2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49454</xdr:rowOff>
    </xdr:from>
    <xdr:to>
      <xdr:col>15</xdr:col>
      <xdr:colOff>231775</xdr:colOff>
      <xdr:row>77</xdr:row>
      <xdr:rowOff>151054</xdr:rowOff>
    </xdr:to>
    <xdr:sp macro="" textlink="">
      <xdr:nvSpPr>
        <xdr:cNvPr id="404" name="円/楕円 403"/>
        <xdr:cNvSpPr/>
      </xdr:nvSpPr>
      <xdr:spPr>
        <a:xfrm>
          <a:off x="10426700" y="13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72331</xdr:rowOff>
    </xdr:from>
    <xdr:ext cx="599010" cy="259045"/>
    <xdr:sp macro="" textlink="">
      <xdr:nvSpPr>
        <xdr:cNvPr id="405" name="普通建設事業費 （ うち新規整備　）該当値テキスト"/>
        <xdr:cNvSpPr txBox="1"/>
      </xdr:nvSpPr>
      <xdr:spPr>
        <a:xfrm>
          <a:off x="10528300" y="1310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06" name="円/楕円 40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07" name="テキスト ボックス 406"/>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35832</xdr:rowOff>
    </xdr:from>
    <xdr:to>
      <xdr:col>15</xdr:col>
      <xdr:colOff>180975</xdr:colOff>
      <xdr:row>98</xdr:row>
      <xdr:rowOff>105053</xdr:rowOff>
    </xdr:to>
    <xdr:cxnSp macro="">
      <xdr:nvCxnSpPr>
        <xdr:cNvPr id="436" name="直線コネクタ 435"/>
        <xdr:cNvCxnSpPr/>
      </xdr:nvCxnSpPr>
      <xdr:spPr>
        <a:xfrm>
          <a:off x="9639300" y="16837932"/>
          <a:ext cx="838200" cy="6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156999</xdr:rowOff>
    </xdr:from>
    <xdr:ext cx="599010" cy="259045"/>
    <xdr:sp macro="" textlink="">
      <xdr:nvSpPr>
        <xdr:cNvPr id="440" name="テキスト ボックス 439"/>
        <xdr:cNvSpPr txBox="1"/>
      </xdr:nvSpPr>
      <xdr:spPr>
        <a:xfrm>
          <a:off x="9339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54253</xdr:rowOff>
    </xdr:from>
    <xdr:to>
      <xdr:col>15</xdr:col>
      <xdr:colOff>231775</xdr:colOff>
      <xdr:row>98</xdr:row>
      <xdr:rowOff>155853</xdr:rowOff>
    </xdr:to>
    <xdr:sp macro="" textlink="">
      <xdr:nvSpPr>
        <xdr:cNvPr id="446" name="円/楕円 445"/>
        <xdr:cNvSpPr/>
      </xdr:nvSpPr>
      <xdr:spPr>
        <a:xfrm>
          <a:off x="10426700" y="1685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13630</xdr:rowOff>
    </xdr:from>
    <xdr:ext cx="599010" cy="259045"/>
    <xdr:sp macro="" textlink="">
      <xdr:nvSpPr>
        <xdr:cNvPr id="447" name="普通建設事業費 （ うち更新整備　）該当値テキスト"/>
        <xdr:cNvSpPr txBox="1"/>
      </xdr:nvSpPr>
      <xdr:spPr>
        <a:xfrm>
          <a:off x="10528300" y="1664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156482</xdr:rowOff>
    </xdr:from>
    <xdr:to>
      <xdr:col>14</xdr:col>
      <xdr:colOff>79375</xdr:colOff>
      <xdr:row>98</xdr:row>
      <xdr:rowOff>86632</xdr:rowOff>
    </xdr:to>
    <xdr:sp macro="" textlink="">
      <xdr:nvSpPr>
        <xdr:cNvPr id="448" name="円/楕円 447"/>
        <xdr:cNvSpPr/>
      </xdr:nvSpPr>
      <xdr:spPr>
        <a:xfrm>
          <a:off x="9588500" y="167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103159</xdr:rowOff>
    </xdr:from>
    <xdr:ext cx="599010" cy="259045"/>
    <xdr:sp macro="" textlink="">
      <xdr:nvSpPr>
        <xdr:cNvPr id="449" name="テキスト ボックス 448"/>
        <xdr:cNvSpPr txBox="1"/>
      </xdr:nvSpPr>
      <xdr:spPr>
        <a:xfrm>
          <a:off x="9339794" y="165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87" name="直線コネクタ 48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74825</xdr:rowOff>
    </xdr:from>
    <xdr:to>
      <xdr:col>23</xdr:col>
      <xdr:colOff>517525</xdr:colOff>
      <xdr:row>78</xdr:row>
      <xdr:rowOff>108249</xdr:rowOff>
    </xdr:to>
    <xdr:cxnSp macro="">
      <xdr:nvCxnSpPr>
        <xdr:cNvPr id="590" name="直線コネクタ 589"/>
        <xdr:cNvCxnSpPr/>
      </xdr:nvCxnSpPr>
      <xdr:spPr>
        <a:xfrm>
          <a:off x="15481300" y="13447925"/>
          <a:ext cx="8382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74713</xdr:rowOff>
    </xdr:from>
    <xdr:to>
      <xdr:col>22</xdr:col>
      <xdr:colOff>365125</xdr:colOff>
      <xdr:row>78</xdr:row>
      <xdr:rowOff>74825</xdr:rowOff>
    </xdr:to>
    <xdr:cxnSp macro="">
      <xdr:nvCxnSpPr>
        <xdr:cNvPr id="593" name="直線コネクタ 592"/>
        <xdr:cNvCxnSpPr/>
      </xdr:nvCxnSpPr>
      <xdr:spPr>
        <a:xfrm>
          <a:off x="14592300" y="13447813"/>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74713</xdr:rowOff>
    </xdr:from>
    <xdr:to>
      <xdr:col>21</xdr:col>
      <xdr:colOff>161925</xdr:colOff>
      <xdr:row>78</xdr:row>
      <xdr:rowOff>75374</xdr:rowOff>
    </xdr:to>
    <xdr:cxnSp macro="">
      <xdr:nvCxnSpPr>
        <xdr:cNvPr id="596" name="直線コネクタ 595"/>
        <xdr:cNvCxnSpPr/>
      </xdr:nvCxnSpPr>
      <xdr:spPr>
        <a:xfrm flipV="1">
          <a:off x="13703300" y="13447813"/>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73228</xdr:rowOff>
    </xdr:from>
    <xdr:to>
      <xdr:col>19</xdr:col>
      <xdr:colOff>644525</xdr:colOff>
      <xdr:row>78</xdr:row>
      <xdr:rowOff>75374</xdr:rowOff>
    </xdr:to>
    <xdr:cxnSp macro="">
      <xdr:nvCxnSpPr>
        <xdr:cNvPr id="599" name="直線コネクタ 598"/>
        <xdr:cNvCxnSpPr/>
      </xdr:nvCxnSpPr>
      <xdr:spPr>
        <a:xfrm>
          <a:off x="12814300" y="13446328"/>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57449</xdr:rowOff>
    </xdr:from>
    <xdr:to>
      <xdr:col>23</xdr:col>
      <xdr:colOff>568325</xdr:colOff>
      <xdr:row>78</xdr:row>
      <xdr:rowOff>159049</xdr:rowOff>
    </xdr:to>
    <xdr:sp macro="" textlink="">
      <xdr:nvSpPr>
        <xdr:cNvPr id="609" name="円/楕円 608"/>
        <xdr:cNvSpPr/>
      </xdr:nvSpPr>
      <xdr:spPr>
        <a:xfrm>
          <a:off x="16268700" y="134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143826</xdr:rowOff>
    </xdr:from>
    <xdr:ext cx="534377" cy="259045"/>
    <xdr:sp macro="" textlink="">
      <xdr:nvSpPr>
        <xdr:cNvPr id="610" name="公債費該当値テキスト"/>
        <xdr:cNvSpPr txBox="1"/>
      </xdr:nvSpPr>
      <xdr:spPr>
        <a:xfrm>
          <a:off x="16370300" y="133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24025</xdr:rowOff>
    </xdr:from>
    <xdr:to>
      <xdr:col>22</xdr:col>
      <xdr:colOff>415925</xdr:colOff>
      <xdr:row>78</xdr:row>
      <xdr:rowOff>125625</xdr:rowOff>
    </xdr:to>
    <xdr:sp macro="" textlink="">
      <xdr:nvSpPr>
        <xdr:cNvPr id="611" name="円/楕円 610"/>
        <xdr:cNvSpPr/>
      </xdr:nvSpPr>
      <xdr:spPr>
        <a:xfrm>
          <a:off x="15430500" y="133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116752</xdr:rowOff>
    </xdr:from>
    <xdr:ext cx="534377" cy="259045"/>
    <xdr:sp macro="" textlink="">
      <xdr:nvSpPr>
        <xdr:cNvPr id="612" name="テキスト ボックス 611"/>
        <xdr:cNvSpPr txBox="1"/>
      </xdr:nvSpPr>
      <xdr:spPr>
        <a:xfrm>
          <a:off x="15214111" y="134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23913</xdr:rowOff>
    </xdr:from>
    <xdr:to>
      <xdr:col>21</xdr:col>
      <xdr:colOff>212725</xdr:colOff>
      <xdr:row>78</xdr:row>
      <xdr:rowOff>125513</xdr:rowOff>
    </xdr:to>
    <xdr:sp macro="" textlink="">
      <xdr:nvSpPr>
        <xdr:cNvPr id="613" name="円/楕円 612"/>
        <xdr:cNvSpPr/>
      </xdr:nvSpPr>
      <xdr:spPr>
        <a:xfrm>
          <a:off x="14541500" y="133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116640</xdr:rowOff>
    </xdr:from>
    <xdr:ext cx="534377" cy="259045"/>
    <xdr:sp macro="" textlink="">
      <xdr:nvSpPr>
        <xdr:cNvPr id="614" name="テキスト ボックス 613"/>
        <xdr:cNvSpPr txBox="1"/>
      </xdr:nvSpPr>
      <xdr:spPr>
        <a:xfrm>
          <a:off x="14325111" y="134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24574</xdr:rowOff>
    </xdr:from>
    <xdr:to>
      <xdr:col>20</xdr:col>
      <xdr:colOff>9525</xdr:colOff>
      <xdr:row>78</xdr:row>
      <xdr:rowOff>126174</xdr:rowOff>
    </xdr:to>
    <xdr:sp macro="" textlink="">
      <xdr:nvSpPr>
        <xdr:cNvPr id="615" name="円/楕円 614"/>
        <xdr:cNvSpPr/>
      </xdr:nvSpPr>
      <xdr:spPr>
        <a:xfrm>
          <a:off x="13652500" y="133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117301</xdr:rowOff>
    </xdr:from>
    <xdr:ext cx="534377" cy="259045"/>
    <xdr:sp macro="" textlink="">
      <xdr:nvSpPr>
        <xdr:cNvPr id="616" name="テキスト ボックス 615"/>
        <xdr:cNvSpPr txBox="1"/>
      </xdr:nvSpPr>
      <xdr:spPr>
        <a:xfrm>
          <a:off x="13436111" y="134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22428</xdr:rowOff>
    </xdr:from>
    <xdr:to>
      <xdr:col>18</xdr:col>
      <xdr:colOff>492125</xdr:colOff>
      <xdr:row>78</xdr:row>
      <xdr:rowOff>124028</xdr:rowOff>
    </xdr:to>
    <xdr:sp macro="" textlink="">
      <xdr:nvSpPr>
        <xdr:cNvPr id="617" name="円/楕円 616"/>
        <xdr:cNvSpPr/>
      </xdr:nvSpPr>
      <xdr:spPr>
        <a:xfrm>
          <a:off x="12763500" y="133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115155</xdr:rowOff>
    </xdr:from>
    <xdr:ext cx="534377" cy="259045"/>
    <xdr:sp macro="" textlink="">
      <xdr:nvSpPr>
        <xdr:cNvPr id="618" name="テキスト ボックス 617"/>
        <xdr:cNvSpPr txBox="1"/>
      </xdr:nvSpPr>
      <xdr:spPr>
        <a:xfrm>
          <a:off x="12547111" y="134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89670</xdr:rowOff>
    </xdr:from>
    <xdr:to>
      <xdr:col>23</xdr:col>
      <xdr:colOff>517525</xdr:colOff>
      <xdr:row>98</xdr:row>
      <xdr:rowOff>124873</xdr:rowOff>
    </xdr:to>
    <xdr:cxnSp macro="">
      <xdr:nvCxnSpPr>
        <xdr:cNvPr id="645" name="直線コネクタ 644"/>
        <xdr:cNvCxnSpPr/>
      </xdr:nvCxnSpPr>
      <xdr:spPr>
        <a:xfrm>
          <a:off x="15481300" y="16720320"/>
          <a:ext cx="838200" cy="20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45314</xdr:rowOff>
    </xdr:from>
    <xdr:to>
      <xdr:col>22</xdr:col>
      <xdr:colOff>365125</xdr:colOff>
      <xdr:row>97</xdr:row>
      <xdr:rowOff>89670</xdr:rowOff>
    </xdr:to>
    <xdr:cxnSp macro="">
      <xdr:nvCxnSpPr>
        <xdr:cNvPr id="648" name="直線コネクタ 647"/>
        <xdr:cNvCxnSpPr/>
      </xdr:nvCxnSpPr>
      <xdr:spPr>
        <a:xfrm>
          <a:off x="14592300" y="16675964"/>
          <a:ext cx="889000" cy="4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48139</xdr:rowOff>
    </xdr:from>
    <xdr:ext cx="534377" cy="259045"/>
    <xdr:sp macro="" textlink="">
      <xdr:nvSpPr>
        <xdr:cNvPr id="650" name="テキスト ボックス 649"/>
        <xdr:cNvSpPr txBox="1"/>
      </xdr:nvSpPr>
      <xdr:spPr>
        <a:xfrm>
          <a:off x="15214111" y="168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154383</xdr:rowOff>
    </xdr:from>
    <xdr:to>
      <xdr:col>21</xdr:col>
      <xdr:colOff>161925</xdr:colOff>
      <xdr:row>97</xdr:row>
      <xdr:rowOff>45314</xdr:rowOff>
    </xdr:to>
    <xdr:cxnSp macro="">
      <xdr:nvCxnSpPr>
        <xdr:cNvPr id="651" name="直線コネクタ 650"/>
        <xdr:cNvCxnSpPr/>
      </xdr:nvCxnSpPr>
      <xdr:spPr>
        <a:xfrm>
          <a:off x="13703300" y="16442133"/>
          <a:ext cx="889000" cy="2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126258</xdr:rowOff>
    </xdr:from>
    <xdr:ext cx="534377" cy="259045"/>
    <xdr:sp macro="" textlink="">
      <xdr:nvSpPr>
        <xdr:cNvPr id="653" name="テキスト ボックス 652"/>
        <xdr:cNvSpPr txBox="1"/>
      </xdr:nvSpPr>
      <xdr:spPr>
        <a:xfrm>
          <a:off x="14325111" y="167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154383</xdr:rowOff>
    </xdr:from>
    <xdr:to>
      <xdr:col>19</xdr:col>
      <xdr:colOff>644525</xdr:colOff>
      <xdr:row>97</xdr:row>
      <xdr:rowOff>123259</xdr:rowOff>
    </xdr:to>
    <xdr:cxnSp macro="">
      <xdr:nvCxnSpPr>
        <xdr:cNvPr id="654" name="直線コネクタ 653"/>
        <xdr:cNvCxnSpPr/>
      </xdr:nvCxnSpPr>
      <xdr:spPr>
        <a:xfrm flipV="1">
          <a:off x="12814300" y="16442133"/>
          <a:ext cx="889000" cy="3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95161</xdr:rowOff>
    </xdr:from>
    <xdr:ext cx="599010" cy="259045"/>
    <xdr:sp macro="" textlink="">
      <xdr:nvSpPr>
        <xdr:cNvPr id="656" name="テキスト ボックス 655"/>
        <xdr:cNvSpPr txBox="1"/>
      </xdr:nvSpPr>
      <xdr:spPr>
        <a:xfrm>
          <a:off x="13403794" y="167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160503</xdr:rowOff>
    </xdr:from>
    <xdr:ext cx="534377" cy="259045"/>
    <xdr:sp macro="" textlink="">
      <xdr:nvSpPr>
        <xdr:cNvPr id="658" name="テキスト ボックス 657"/>
        <xdr:cNvSpPr txBox="1"/>
      </xdr:nvSpPr>
      <xdr:spPr>
        <a:xfrm>
          <a:off x="12547111" y="164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74073</xdr:rowOff>
    </xdr:from>
    <xdr:to>
      <xdr:col>23</xdr:col>
      <xdr:colOff>568325</xdr:colOff>
      <xdr:row>99</xdr:row>
      <xdr:rowOff>4223</xdr:rowOff>
    </xdr:to>
    <xdr:sp macro="" textlink="">
      <xdr:nvSpPr>
        <xdr:cNvPr id="664" name="円/楕円 663"/>
        <xdr:cNvSpPr/>
      </xdr:nvSpPr>
      <xdr:spPr>
        <a:xfrm>
          <a:off x="16268700" y="168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160450</xdr:rowOff>
    </xdr:from>
    <xdr:ext cx="469744" cy="259045"/>
    <xdr:sp macro="" textlink="">
      <xdr:nvSpPr>
        <xdr:cNvPr id="665" name="積立金該当値テキスト"/>
        <xdr:cNvSpPr txBox="1"/>
      </xdr:nvSpPr>
      <xdr:spPr>
        <a:xfrm>
          <a:off x="16370300" y="1679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38870</xdr:rowOff>
    </xdr:from>
    <xdr:to>
      <xdr:col>22</xdr:col>
      <xdr:colOff>415925</xdr:colOff>
      <xdr:row>97</xdr:row>
      <xdr:rowOff>140470</xdr:rowOff>
    </xdr:to>
    <xdr:sp macro="" textlink="">
      <xdr:nvSpPr>
        <xdr:cNvPr id="666" name="円/楕円 665"/>
        <xdr:cNvSpPr/>
      </xdr:nvSpPr>
      <xdr:spPr>
        <a:xfrm>
          <a:off x="15430500" y="166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156997</xdr:rowOff>
    </xdr:from>
    <xdr:ext cx="534377" cy="259045"/>
    <xdr:sp macro="" textlink="">
      <xdr:nvSpPr>
        <xdr:cNvPr id="667" name="テキスト ボックス 666"/>
        <xdr:cNvSpPr txBox="1"/>
      </xdr:nvSpPr>
      <xdr:spPr>
        <a:xfrm>
          <a:off x="15214111" y="164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165964</xdr:rowOff>
    </xdr:from>
    <xdr:to>
      <xdr:col>21</xdr:col>
      <xdr:colOff>212725</xdr:colOff>
      <xdr:row>97</xdr:row>
      <xdr:rowOff>96114</xdr:rowOff>
    </xdr:to>
    <xdr:sp macro="" textlink="">
      <xdr:nvSpPr>
        <xdr:cNvPr id="668" name="円/楕円 667"/>
        <xdr:cNvSpPr/>
      </xdr:nvSpPr>
      <xdr:spPr>
        <a:xfrm>
          <a:off x="14541500" y="166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112641</xdr:rowOff>
    </xdr:from>
    <xdr:ext cx="599010" cy="259045"/>
    <xdr:sp macro="" textlink="">
      <xdr:nvSpPr>
        <xdr:cNvPr id="669" name="テキスト ボックス 668"/>
        <xdr:cNvSpPr txBox="1"/>
      </xdr:nvSpPr>
      <xdr:spPr>
        <a:xfrm>
          <a:off x="14292794" y="1640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116,289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103583</xdr:rowOff>
    </xdr:from>
    <xdr:to>
      <xdr:col>20</xdr:col>
      <xdr:colOff>9525</xdr:colOff>
      <xdr:row>96</xdr:row>
      <xdr:rowOff>33733</xdr:rowOff>
    </xdr:to>
    <xdr:sp macro="" textlink="">
      <xdr:nvSpPr>
        <xdr:cNvPr id="670" name="円/楕円 669"/>
        <xdr:cNvSpPr/>
      </xdr:nvSpPr>
      <xdr:spPr>
        <a:xfrm>
          <a:off x="13652500" y="163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50260</xdr:rowOff>
    </xdr:from>
    <xdr:ext cx="599010" cy="259045"/>
    <xdr:sp macro="" textlink="">
      <xdr:nvSpPr>
        <xdr:cNvPr id="671" name="テキスト ボックス 670"/>
        <xdr:cNvSpPr txBox="1"/>
      </xdr:nvSpPr>
      <xdr:spPr>
        <a:xfrm>
          <a:off x="13403794" y="1616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72459</xdr:rowOff>
    </xdr:from>
    <xdr:to>
      <xdr:col>18</xdr:col>
      <xdr:colOff>492125</xdr:colOff>
      <xdr:row>98</xdr:row>
      <xdr:rowOff>2609</xdr:rowOff>
    </xdr:to>
    <xdr:sp macro="" textlink="">
      <xdr:nvSpPr>
        <xdr:cNvPr id="672" name="円/楕円 671"/>
        <xdr:cNvSpPr/>
      </xdr:nvSpPr>
      <xdr:spPr>
        <a:xfrm>
          <a:off x="12763500" y="167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165186</xdr:rowOff>
    </xdr:from>
    <xdr:ext cx="534377" cy="259045"/>
    <xdr:sp macro="" textlink="">
      <xdr:nvSpPr>
        <xdr:cNvPr id="673" name="テキスト ボックス 672"/>
        <xdr:cNvSpPr txBox="1"/>
      </xdr:nvSpPr>
      <xdr:spPr>
        <a:xfrm>
          <a:off x="12547111" y="167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58684</xdr:rowOff>
    </xdr:from>
    <xdr:to>
      <xdr:col>32</xdr:col>
      <xdr:colOff>187325</xdr:colOff>
      <xdr:row>58</xdr:row>
      <xdr:rowOff>96312</xdr:rowOff>
    </xdr:to>
    <xdr:cxnSp macro="">
      <xdr:nvCxnSpPr>
        <xdr:cNvPr id="759" name="直線コネクタ 758"/>
        <xdr:cNvCxnSpPr/>
      </xdr:nvCxnSpPr>
      <xdr:spPr>
        <a:xfrm>
          <a:off x="21323300" y="9659884"/>
          <a:ext cx="838200" cy="38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81935</xdr:rowOff>
    </xdr:from>
    <xdr:ext cx="469744" cy="259045"/>
    <xdr:sp macro="" textlink="">
      <xdr:nvSpPr>
        <xdr:cNvPr id="760" name="貸付金平均値テキスト"/>
        <xdr:cNvSpPr txBox="1"/>
      </xdr:nvSpPr>
      <xdr:spPr>
        <a:xfrm>
          <a:off x="22212300" y="10026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58684</xdr:rowOff>
    </xdr:from>
    <xdr:to>
      <xdr:col>31</xdr:col>
      <xdr:colOff>34925</xdr:colOff>
      <xdr:row>59</xdr:row>
      <xdr:rowOff>34529</xdr:rowOff>
    </xdr:to>
    <xdr:cxnSp macro="">
      <xdr:nvCxnSpPr>
        <xdr:cNvPr id="762" name="直線コネクタ 761"/>
        <xdr:cNvCxnSpPr/>
      </xdr:nvCxnSpPr>
      <xdr:spPr>
        <a:xfrm flipV="1">
          <a:off x="20434300" y="9659884"/>
          <a:ext cx="889000" cy="49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59</xdr:row>
      <xdr:rowOff>9506</xdr:rowOff>
    </xdr:from>
    <xdr:ext cx="534377" cy="259045"/>
    <xdr:sp macro="" textlink="">
      <xdr:nvSpPr>
        <xdr:cNvPr id="764" name="テキスト ボックス 763"/>
        <xdr:cNvSpPr txBox="1"/>
      </xdr:nvSpPr>
      <xdr:spPr>
        <a:xfrm>
          <a:off x="21056111" y="101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34529</xdr:rowOff>
    </xdr:from>
    <xdr:to>
      <xdr:col>29</xdr:col>
      <xdr:colOff>517525</xdr:colOff>
      <xdr:row>59</xdr:row>
      <xdr:rowOff>36282</xdr:rowOff>
    </xdr:to>
    <xdr:cxnSp macro="">
      <xdr:nvCxnSpPr>
        <xdr:cNvPr id="765" name="直線コネクタ 764"/>
        <xdr:cNvCxnSpPr/>
      </xdr:nvCxnSpPr>
      <xdr:spPr>
        <a:xfrm flipV="1">
          <a:off x="19545300" y="1015007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36030</xdr:rowOff>
    </xdr:from>
    <xdr:to>
      <xdr:col>28</xdr:col>
      <xdr:colOff>314325</xdr:colOff>
      <xdr:row>59</xdr:row>
      <xdr:rowOff>36282</xdr:rowOff>
    </xdr:to>
    <xdr:cxnSp macro="">
      <xdr:nvCxnSpPr>
        <xdr:cNvPr id="768" name="直線コネクタ 767"/>
        <xdr:cNvCxnSpPr/>
      </xdr:nvCxnSpPr>
      <xdr:spPr>
        <a:xfrm>
          <a:off x="18656300" y="1015158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45512</xdr:rowOff>
    </xdr:from>
    <xdr:to>
      <xdr:col>32</xdr:col>
      <xdr:colOff>238125</xdr:colOff>
      <xdr:row>58</xdr:row>
      <xdr:rowOff>147112</xdr:rowOff>
    </xdr:to>
    <xdr:sp macro="" textlink="">
      <xdr:nvSpPr>
        <xdr:cNvPr id="778" name="円/楕円 777"/>
        <xdr:cNvSpPr/>
      </xdr:nvSpPr>
      <xdr:spPr>
        <a:xfrm>
          <a:off x="221107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4889</xdr:rowOff>
    </xdr:from>
    <xdr:ext cx="534377" cy="259045"/>
    <xdr:sp macro="" textlink="">
      <xdr:nvSpPr>
        <xdr:cNvPr id="779" name="貸付金該当値テキスト"/>
        <xdr:cNvSpPr txBox="1"/>
      </xdr:nvSpPr>
      <xdr:spPr>
        <a:xfrm>
          <a:off x="22212300" y="97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7884</xdr:rowOff>
    </xdr:from>
    <xdr:to>
      <xdr:col>31</xdr:col>
      <xdr:colOff>85725</xdr:colOff>
      <xdr:row>56</xdr:row>
      <xdr:rowOff>109484</xdr:rowOff>
    </xdr:to>
    <xdr:sp macro="" textlink="">
      <xdr:nvSpPr>
        <xdr:cNvPr id="780" name="円/楕円 779"/>
        <xdr:cNvSpPr/>
      </xdr:nvSpPr>
      <xdr:spPr>
        <a:xfrm>
          <a:off x="21272500" y="960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126011</xdr:rowOff>
    </xdr:from>
    <xdr:ext cx="534377" cy="259045"/>
    <xdr:sp macro="" textlink="">
      <xdr:nvSpPr>
        <xdr:cNvPr id="781" name="テキスト ボックス 780"/>
        <xdr:cNvSpPr txBox="1"/>
      </xdr:nvSpPr>
      <xdr:spPr>
        <a:xfrm>
          <a:off x="21056111" y="93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155179</xdr:rowOff>
    </xdr:from>
    <xdr:to>
      <xdr:col>29</xdr:col>
      <xdr:colOff>568325</xdr:colOff>
      <xdr:row>59</xdr:row>
      <xdr:rowOff>85329</xdr:rowOff>
    </xdr:to>
    <xdr:sp macro="" textlink="">
      <xdr:nvSpPr>
        <xdr:cNvPr id="782" name="円/楕円 781"/>
        <xdr:cNvSpPr/>
      </xdr:nvSpPr>
      <xdr:spPr>
        <a:xfrm>
          <a:off x="20383500" y="100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76456</xdr:rowOff>
    </xdr:from>
    <xdr:ext cx="469744" cy="259045"/>
    <xdr:sp macro="" textlink="">
      <xdr:nvSpPr>
        <xdr:cNvPr id="783" name="テキスト ボックス 782"/>
        <xdr:cNvSpPr txBox="1"/>
      </xdr:nvSpPr>
      <xdr:spPr>
        <a:xfrm>
          <a:off x="20199427" y="1019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156932</xdr:rowOff>
    </xdr:from>
    <xdr:to>
      <xdr:col>28</xdr:col>
      <xdr:colOff>365125</xdr:colOff>
      <xdr:row>59</xdr:row>
      <xdr:rowOff>87082</xdr:rowOff>
    </xdr:to>
    <xdr:sp macro="" textlink="">
      <xdr:nvSpPr>
        <xdr:cNvPr id="784" name="円/楕円 783"/>
        <xdr:cNvSpPr/>
      </xdr:nvSpPr>
      <xdr:spPr>
        <a:xfrm>
          <a:off x="19494500" y="101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78209</xdr:rowOff>
    </xdr:from>
    <xdr:ext cx="469744" cy="259045"/>
    <xdr:sp macro="" textlink="">
      <xdr:nvSpPr>
        <xdr:cNvPr id="785" name="テキスト ボックス 784"/>
        <xdr:cNvSpPr txBox="1"/>
      </xdr:nvSpPr>
      <xdr:spPr>
        <a:xfrm>
          <a:off x="19310427" y="1019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156680</xdr:rowOff>
    </xdr:from>
    <xdr:to>
      <xdr:col>27</xdr:col>
      <xdr:colOff>161925</xdr:colOff>
      <xdr:row>59</xdr:row>
      <xdr:rowOff>86830</xdr:rowOff>
    </xdr:to>
    <xdr:sp macro="" textlink="">
      <xdr:nvSpPr>
        <xdr:cNvPr id="786" name="円/楕円 785"/>
        <xdr:cNvSpPr/>
      </xdr:nvSpPr>
      <xdr:spPr>
        <a:xfrm>
          <a:off x="18605500" y="10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77957</xdr:rowOff>
    </xdr:from>
    <xdr:ext cx="469744" cy="259045"/>
    <xdr:sp macro="" textlink="">
      <xdr:nvSpPr>
        <xdr:cNvPr id="787" name="テキスト ボックス 786"/>
        <xdr:cNvSpPr txBox="1"/>
      </xdr:nvSpPr>
      <xdr:spPr>
        <a:xfrm>
          <a:off x="18421427" y="101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70422</xdr:rowOff>
    </xdr:from>
    <xdr:to>
      <xdr:col>32</xdr:col>
      <xdr:colOff>187325</xdr:colOff>
      <xdr:row>77</xdr:row>
      <xdr:rowOff>73338</xdr:rowOff>
    </xdr:to>
    <xdr:cxnSp macro="">
      <xdr:nvCxnSpPr>
        <xdr:cNvPr id="816" name="直線コネクタ 815"/>
        <xdr:cNvCxnSpPr/>
      </xdr:nvCxnSpPr>
      <xdr:spPr>
        <a:xfrm flipV="1">
          <a:off x="21323300" y="13272072"/>
          <a:ext cx="8382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73338</xdr:rowOff>
    </xdr:from>
    <xdr:to>
      <xdr:col>31</xdr:col>
      <xdr:colOff>34925</xdr:colOff>
      <xdr:row>78</xdr:row>
      <xdr:rowOff>4776</xdr:rowOff>
    </xdr:to>
    <xdr:cxnSp macro="">
      <xdr:nvCxnSpPr>
        <xdr:cNvPr id="819" name="直線コネクタ 818"/>
        <xdr:cNvCxnSpPr/>
      </xdr:nvCxnSpPr>
      <xdr:spPr>
        <a:xfrm flipV="1">
          <a:off x="20434300" y="13274988"/>
          <a:ext cx="889000" cy="10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140325</xdr:rowOff>
    </xdr:from>
    <xdr:to>
      <xdr:col>29</xdr:col>
      <xdr:colOff>517525</xdr:colOff>
      <xdr:row>78</xdr:row>
      <xdr:rowOff>4776</xdr:rowOff>
    </xdr:to>
    <xdr:cxnSp macro="">
      <xdr:nvCxnSpPr>
        <xdr:cNvPr id="822" name="直線コネクタ 821"/>
        <xdr:cNvCxnSpPr/>
      </xdr:nvCxnSpPr>
      <xdr:spPr>
        <a:xfrm>
          <a:off x="19545300" y="13341975"/>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137475</xdr:rowOff>
    </xdr:from>
    <xdr:to>
      <xdr:col>28</xdr:col>
      <xdr:colOff>314325</xdr:colOff>
      <xdr:row>77</xdr:row>
      <xdr:rowOff>140325</xdr:rowOff>
    </xdr:to>
    <xdr:cxnSp macro="">
      <xdr:nvCxnSpPr>
        <xdr:cNvPr id="825" name="直線コネクタ 824"/>
        <xdr:cNvCxnSpPr/>
      </xdr:nvCxnSpPr>
      <xdr:spPr>
        <a:xfrm>
          <a:off x="18656300" y="13339125"/>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19622</xdr:rowOff>
    </xdr:from>
    <xdr:to>
      <xdr:col>32</xdr:col>
      <xdr:colOff>238125</xdr:colOff>
      <xdr:row>77</xdr:row>
      <xdr:rowOff>121222</xdr:rowOff>
    </xdr:to>
    <xdr:sp macro="" textlink="">
      <xdr:nvSpPr>
        <xdr:cNvPr id="835" name="円/楕円 834"/>
        <xdr:cNvSpPr/>
      </xdr:nvSpPr>
      <xdr:spPr>
        <a:xfrm>
          <a:off x="22110700" y="132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169499</xdr:rowOff>
    </xdr:from>
    <xdr:ext cx="534377" cy="259045"/>
    <xdr:sp macro="" textlink="">
      <xdr:nvSpPr>
        <xdr:cNvPr id="836" name="繰出金該当値テキスト"/>
        <xdr:cNvSpPr txBox="1"/>
      </xdr:nvSpPr>
      <xdr:spPr>
        <a:xfrm>
          <a:off x="22212300" y="131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22538</xdr:rowOff>
    </xdr:from>
    <xdr:to>
      <xdr:col>31</xdr:col>
      <xdr:colOff>85725</xdr:colOff>
      <xdr:row>77</xdr:row>
      <xdr:rowOff>124138</xdr:rowOff>
    </xdr:to>
    <xdr:sp macro="" textlink="">
      <xdr:nvSpPr>
        <xdr:cNvPr id="837" name="円/楕円 836"/>
        <xdr:cNvSpPr/>
      </xdr:nvSpPr>
      <xdr:spPr>
        <a:xfrm>
          <a:off x="212725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115265</xdr:rowOff>
    </xdr:from>
    <xdr:ext cx="534377" cy="259045"/>
    <xdr:sp macro="" textlink="">
      <xdr:nvSpPr>
        <xdr:cNvPr id="838" name="テキスト ボックス 837"/>
        <xdr:cNvSpPr txBox="1"/>
      </xdr:nvSpPr>
      <xdr:spPr>
        <a:xfrm>
          <a:off x="21056111" y="133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125426</xdr:rowOff>
    </xdr:from>
    <xdr:to>
      <xdr:col>29</xdr:col>
      <xdr:colOff>568325</xdr:colOff>
      <xdr:row>78</xdr:row>
      <xdr:rowOff>55576</xdr:rowOff>
    </xdr:to>
    <xdr:sp macro="" textlink="">
      <xdr:nvSpPr>
        <xdr:cNvPr id="839" name="円/楕円 838"/>
        <xdr:cNvSpPr/>
      </xdr:nvSpPr>
      <xdr:spPr>
        <a:xfrm>
          <a:off x="20383500" y="133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46703</xdr:rowOff>
    </xdr:from>
    <xdr:ext cx="534377" cy="259045"/>
    <xdr:sp macro="" textlink="">
      <xdr:nvSpPr>
        <xdr:cNvPr id="840" name="テキスト ボックス 839"/>
        <xdr:cNvSpPr txBox="1"/>
      </xdr:nvSpPr>
      <xdr:spPr>
        <a:xfrm>
          <a:off x="20167111" y="134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89525</xdr:rowOff>
    </xdr:from>
    <xdr:to>
      <xdr:col>28</xdr:col>
      <xdr:colOff>365125</xdr:colOff>
      <xdr:row>78</xdr:row>
      <xdr:rowOff>19675</xdr:rowOff>
    </xdr:to>
    <xdr:sp macro="" textlink="">
      <xdr:nvSpPr>
        <xdr:cNvPr id="841" name="円/楕円 840"/>
        <xdr:cNvSpPr/>
      </xdr:nvSpPr>
      <xdr:spPr>
        <a:xfrm>
          <a:off x="19494500" y="132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10802</xdr:rowOff>
    </xdr:from>
    <xdr:ext cx="534377" cy="259045"/>
    <xdr:sp macro="" textlink="">
      <xdr:nvSpPr>
        <xdr:cNvPr id="842" name="テキスト ボックス 841"/>
        <xdr:cNvSpPr txBox="1"/>
      </xdr:nvSpPr>
      <xdr:spPr>
        <a:xfrm>
          <a:off x="19278111" y="1338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86675</xdr:rowOff>
    </xdr:from>
    <xdr:to>
      <xdr:col>27</xdr:col>
      <xdr:colOff>161925</xdr:colOff>
      <xdr:row>78</xdr:row>
      <xdr:rowOff>16825</xdr:rowOff>
    </xdr:to>
    <xdr:sp macro="" textlink="">
      <xdr:nvSpPr>
        <xdr:cNvPr id="843" name="円/楕円 842"/>
        <xdr:cNvSpPr/>
      </xdr:nvSpPr>
      <xdr:spPr>
        <a:xfrm>
          <a:off x="18605500" y="132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7952</xdr:rowOff>
    </xdr:from>
    <xdr:ext cx="534377" cy="259045"/>
    <xdr:sp macro="" textlink="">
      <xdr:nvSpPr>
        <xdr:cNvPr id="844" name="テキスト ボックス 843"/>
        <xdr:cNvSpPr txBox="1"/>
      </xdr:nvSpPr>
      <xdr:spPr>
        <a:xfrm>
          <a:off x="18389111" y="1338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類似団体と比較すると、人件費、物件費、補助費、普通建設事業費、貸付金が高い数値となっています。</a:t>
          </a:r>
          <a:endParaRPr kumimoji="1" lang="en-US" altLang="ja-JP" sz="1300">
            <a:latin typeface="ＭＳ Ｐゴシック"/>
          </a:endParaRPr>
        </a:p>
        <a:p>
          <a:r>
            <a:rPr kumimoji="1" lang="ja-JP" altLang="en-US" sz="1300">
              <a:latin typeface="ＭＳ Ｐゴシック"/>
            </a:rPr>
            <a:t>人件費については、人口規模に比して取り扱う行政事務が多いために、どうしても住民一人当たりのコストが高くなってしまいます。今後も、条例に定められる定員管理を順守しつつ、住民サービスの水準を維持するよう努めます。</a:t>
          </a:r>
          <a:endParaRPr kumimoji="1" lang="en-US" altLang="ja-JP" sz="1300">
            <a:latin typeface="ＭＳ Ｐゴシック"/>
          </a:endParaRPr>
        </a:p>
        <a:p>
          <a:r>
            <a:rPr kumimoji="1" lang="ja-JP" altLang="en-US" sz="1300">
              <a:latin typeface="ＭＳ Ｐゴシック"/>
            </a:rPr>
            <a:t>物件費については、人口規模に比して公共施設の保有量が多いために、これに係る維持管理費が増加していることが要因のひとつとなっています。今後は、さらなる行財政改革を進め、施設の維持管理費を削減するほか、インソースの流れを重視し、委託費総額の圧縮に努めます。</a:t>
          </a:r>
          <a:endParaRPr kumimoji="1" lang="en-US" altLang="ja-JP" sz="1300">
            <a:latin typeface="ＭＳ Ｐゴシック"/>
          </a:endParaRPr>
        </a:p>
        <a:p>
          <a:r>
            <a:rPr kumimoji="1" lang="ja-JP" altLang="en-US" sz="1300">
              <a:latin typeface="ＭＳ Ｐゴシック"/>
            </a:rPr>
            <a:t>補助費については、一部事務組合の負担金によるところが大きいものです。小規模自治体としては、事務の共同運営は不可欠ですが、一部事務組合の負担金が過大なものとならないように、今後も注視してまいります。</a:t>
          </a:r>
          <a:endParaRPr kumimoji="1" lang="en-US" altLang="ja-JP" sz="1300">
            <a:latin typeface="ＭＳ Ｐゴシック"/>
          </a:endParaRPr>
        </a:p>
        <a:p>
          <a:r>
            <a:rPr kumimoji="1" lang="ja-JP" altLang="en-US" sz="1300">
              <a:latin typeface="ＭＳ Ｐゴシック"/>
            </a:rPr>
            <a:t>普通建設事業費については、一時避難所の建設が進められていることから、施設整備に係るものが高い数値となっています。数年度のうちに整備は終わるため、この数値は平均的なものになると予想されます。</a:t>
          </a:r>
          <a:endParaRPr kumimoji="1" lang="en-US" altLang="ja-JP" sz="1300">
            <a:latin typeface="ＭＳ Ｐゴシック"/>
          </a:endParaRPr>
        </a:p>
        <a:p>
          <a:r>
            <a:rPr kumimoji="1" lang="ja-JP" altLang="en-US" sz="1300">
              <a:latin typeface="ＭＳ Ｐゴシック"/>
            </a:rPr>
            <a:t>貸付金については、宅地造成事業特別会計のうち、分譲販売される土地の購入費、造成費に係る部分について、操出金ではなく貸付金とすることで、公共事業部分を明確にしたものです。貸付金に係る部分については、宅地造成事業特別会計の財産売払収入を財源に償還されることとなり、一般会計においても財政運営上、問題のないように運営し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4,579
4,398
22.42
6,408,562
5,857,083
47,291
4,396,466
77,000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95564</xdr:rowOff>
    </xdr:from>
    <xdr:to>
      <xdr:col>6</xdr:col>
      <xdr:colOff>511175</xdr:colOff>
      <xdr:row>37</xdr:row>
      <xdr:rowOff>126621</xdr:rowOff>
    </xdr:to>
    <xdr:cxnSp macro="">
      <xdr:nvCxnSpPr>
        <xdr:cNvPr id="62" name="直線コネクタ 61"/>
        <xdr:cNvCxnSpPr/>
      </xdr:nvCxnSpPr>
      <xdr:spPr>
        <a:xfrm flipV="1">
          <a:off x="3797300" y="6439214"/>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126621</xdr:rowOff>
    </xdr:from>
    <xdr:to>
      <xdr:col>5</xdr:col>
      <xdr:colOff>358775</xdr:colOff>
      <xdr:row>37</xdr:row>
      <xdr:rowOff>135765</xdr:rowOff>
    </xdr:to>
    <xdr:cxnSp macro="">
      <xdr:nvCxnSpPr>
        <xdr:cNvPr id="65" name="直線コネクタ 64"/>
        <xdr:cNvCxnSpPr/>
      </xdr:nvCxnSpPr>
      <xdr:spPr>
        <a:xfrm flipV="1">
          <a:off x="2908300" y="64702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124792</xdr:rowOff>
    </xdr:from>
    <xdr:to>
      <xdr:col>4</xdr:col>
      <xdr:colOff>155575</xdr:colOff>
      <xdr:row>37</xdr:row>
      <xdr:rowOff>135765</xdr:rowOff>
    </xdr:to>
    <xdr:cxnSp macro="">
      <xdr:nvCxnSpPr>
        <xdr:cNvPr id="68" name="直線コネクタ 67"/>
        <xdr:cNvCxnSpPr/>
      </xdr:nvCxnSpPr>
      <xdr:spPr>
        <a:xfrm>
          <a:off x="2019300" y="6296992"/>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124792</xdr:rowOff>
    </xdr:from>
    <xdr:to>
      <xdr:col>2</xdr:col>
      <xdr:colOff>638175</xdr:colOff>
      <xdr:row>37</xdr:row>
      <xdr:rowOff>68720</xdr:rowOff>
    </xdr:to>
    <xdr:cxnSp macro="">
      <xdr:nvCxnSpPr>
        <xdr:cNvPr id="71" name="直線コネクタ 70"/>
        <xdr:cNvCxnSpPr/>
      </xdr:nvCxnSpPr>
      <xdr:spPr>
        <a:xfrm flipV="1">
          <a:off x="1130300" y="6296992"/>
          <a:ext cx="889000" cy="1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44764</xdr:rowOff>
    </xdr:from>
    <xdr:to>
      <xdr:col>6</xdr:col>
      <xdr:colOff>561975</xdr:colOff>
      <xdr:row>37</xdr:row>
      <xdr:rowOff>146364</xdr:rowOff>
    </xdr:to>
    <xdr:sp macro="" textlink="">
      <xdr:nvSpPr>
        <xdr:cNvPr id="81" name="円/楕円 80"/>
        <xdr:cNvSpPr/>
      </xdr:nvSpPr>
      <xdr:spPr>
        <a:xfrm>
          <a:off x="45847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67641</xdr:rowOff>
    </xdr:from>
    <xdr:ext cx="534377" cy="259045"/>
    <xdr:sp macro="" textlink="">
      <xdr:nvSpPr>
        <xdr:cNvPr id="82" name="議会費該当値テキスト"/>
        <xdr:cNvSpPr txBox="1"/>
      </xdr:nvSpPr>
      <xdr:spPr>
        <a:xfrm>
          <a:off x="4686300" y="623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75821</xdr:rowOff>
    </xdr:from>
    <xdr:to>
      <xdr:col>5</xdr:col>
      <xdr:colOff>409575</xdr:colOff>
      <xdr:row>38</xdr:row>
      <xdr:rowOff>5971</xdr:rowOff>
    </xdr:to>
    <xdr:sp macro="" textlink="">
      <xdr:nvSpPr>
        <xdr:cNvPr id="83" name="円/楕円 82"/>
        <xdr:cNvSpPr/>
      </xdr:nvSpPr>
      <xdr:spPr>
        <a:xfrm>
          <a:off x="3746500" y="6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168548</xdr:rowOff>
    </xdr:from>
    <xdr:ext cx="534377" cy="259045"/>
    <xdr:sp macro="" textlink="">
      <xdr:nvSpPr>
        <xdr:cNvPr id="84" name="テキスト ボックス 83"/>
        <xdr:cNvSpPr txBox="1"/>
      </xdr:nvSpPr>
      <xdr:spPr>
        <a:xfrm>
          <a:off x="3530111" y="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84965</xdr:rowOff>
    </xdr:from>
    <xdr:to>
      <xdr:col>4</xdr:col>
      <xdr:colOff>206375</xdr:colOff>
      <xdr:row>38</xdr:row>
      <xdr:rowOff>15115</xdr:rowOff>
    </xdr:to>
    <xdr:sp macro="" textlink="">
      <xdr:nvSpPr>
        <xdr:cNvPr id="85" name="円/楕円 84"/>
        <xdr:cNvSpPr/>
      </xdr:nvSpPr>
      <xdr:spPr>
        <a:xfrm>
          <a:off x="2857500" y="6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6242</xdr:rowOff>
    </xdr:from>
    <xdr:ext cx="534377" cy="259045"/>
    <xdr:sp macro="" textlink="">
      <xdr:nvSpPr>
        <xdr:cNvPr id="86" name="テキスト ボックス 85"/>
        <xdr:cNvSpPr txBox="1"/>
      </xdr:nvSpPr>
      <xdr:spPr>
        <a:xfrm>
          <a:off x="2641111" y="65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73992</xdr:rowOff>
    </xdr:from>
    <xdr:to>
      <xdr:col>3</xdr:col>
      <xdr:colOff>3175</xdr:colOff>
      <xdr:row>37</xdr:row>
      <xdr:rowOff>4142</xdr:rowOff>
    </xdr:to>
    <xdr:sp macro="" textlink="">
      <xdr:nvSpPr>
        <xdr:cNvPr id="87" name="円/楕円 86"/>
        <xdr:cNvSpPr/>
      </xdr:nvSpPr>
      <xdr:spPr>
        <a:xfrm>
          <a:off x="1968500" y="62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20669</xdr:rowOff>
    </xdr:from>
    <xdr:ext cx="534377" cy="259045"/>
    <xdr:sp macro="" textlink="">
      <xdr:nvSpPr>
        <xdr:cNvPr id="88" name="テキスト ボックス 87"/>
        <xdr:cNvSpPr txBox="1"/>
      </xdr:nvSpPr>
      <xdr:spPr>
        <a:xfrm>
          <a:off x="1752111" y="60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17920</xdr:rowOff>
    </xdr:from>
    <xdr:to>
      <xdr:col>1</xdr:col>
      <xdr:colOff>485775</xdr:colOff>
      <xdr:row>37</xdr:row>
      <xdr:rowOff>119520</xdr:rowOff>
    </xdr:to>
    <xdr:sp macro="" textlink="">
      <xdr:nvSpPr>
        <xdr:cNvPr id="89" name="円/楕円 88"/>
        <xdr:cNvSpPr/>
      </xdr:nvSpPr>
      <xdr:spPr>
        <a:xfrm>
          <a:off x="1079500" y="63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136047</xdr:rowOff>
    </xdr:from>
    <xdr:ext cx="534377" cy="259045"/>
    <xdr:sp macro="" textlink="">
      <xdr:nvSpPr>
        <xdr:cNvPr id="90" name="テキスト ボックス 89"/>
        <xdr:cNvSpPr txBox="1"/>
      </xdr:nvSpPr>
      <xdr:spPr>
        <a:xfrm>
          <a:off x="863111" y="61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116379</xdr:rowOff>
    </xdr:from>
    <xdr:to>
      <xdr:col>6</xdr:col>
      <xdr:colOff>511175</xdr:colOff>
      <xdr:row>58</xdr:row>
      <xdr:rowOff>139142</xdr:rowOff>
    </xdr:to>
    <xdr:cxnSp macro="">
      <xdr:nvCxnSpPr>
        <xdr:cNvPr id="119" name="直線コネクタ 118"/>
        <xdr:cNvCxnSpPr/>
      </xdr:nvCxnSpPr>
      <xdr:spPr>
        <a:xfrm>
          <a:off x="3797300" y="10060479"/>
          <a:ext cx="8382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106952</xdr:rowOff>
    </xdr:from>
    <xdr:to>
      <xdr:col>5</xdr:col>
      <xdr:colOff>358775</xdr:colOff>
      <xdr:row>58</xdr:row>
      <xdr:rowOff>116379</xdr:rowOff>
    </xdr:to>
    <xdr:cxnSp macro="">
      <xdr:nvCxnSpPr>
        <xdr:cNvPr id="122" name="直線コネクタ 121"/>
        <xdr:cNvCxnSpPr/>
      </xdr:nvCxnSpPr>
      <xdr:spPr>
        <a:xfrm>
          <a:off x="2908300" y="10051052"/>
          <a:ext cx="889000" cy="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159595</xdr:rowOff>
    </xdr:from>
    <xdr:ext cx="599010" cy="259045"/>
    <xdr:sp macro="" textlink="">
      <xdr:nvSpPr>
        <xdr:cNvPr id="124" name="テキスト ボックス 123"/>
        <xdr:cNvSpPr txBox="1"/>
      </xdr:nvSpPr>
      <xdr:spPr>
        <a:xfrm>
          <a:off x="3497794"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74966</xdr:rowOff>
    </xdr:from>
    <xdr:to>
      <xdr:col>4</xdr:col>
      <xdr:colOff>155575</xdr:colOff>
      <xdr:row>58</xdr:row>
      <xdr:rowOff>106952</xdr:rowOff>
    </xdr:to>
    <xdr:cxnSp macro="">
      <xdr:nvCxnSpPr>
        <xdr:cNvPr id="125" name="直線コネクタ 124"/>
        <xdr:cNvCxnSpPr/>
      </xdr:nvCxnSpPr>
      <xdr:spPr>
        <a:xfrm>
          <a:off x="2019300" y="10019066"/>
          <a:ext cx="88900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150914</xdr:rowOff>
    </xdr:from>
    <xdr:ext cx="599010" cy="259045"/>
    <xdr:sp macro="" textlink="">
      <xdr:nvSpPr>
        <xdr:cNvPr id="127" name="テキスト ボックス 126"/>
        <xdr:cNvSpPr txBox="1"/>
      </xdr:nvSpPr>
      <xdr:spPr>
        <a:xfrm>
          <a:off x="2608794"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74966</xdr:rowOff>
    </xdr:from>
    <xdr:to>
      <xdr:col>2</xdr:col>
      <xdr:colOff>638175</xdr:colOff>
      <xdr:row>58</xdr:row>
      <xdr:rowOff>79318</xdr:rowOff>
    </xdr:to>
    <xdr:cxnSp macro="">
      <xdr:nvCxnSpPr>
        <xdr:cNvPr id="128" name="直線コネクタ 127"/>
        <xdr:cNvCxnSpPr/>
      </xdr:nvCxnSpPr>
      <xdr:spPr>
        <a:xfrm flipV="1">
          <a:off x="1130300" y="10019066"/>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155818</xdr:rowOff>
    </xdr:from>
    <xdr:ext cx="599010" cy="259045"/>
    <xdr:sp macro="" textlink="">
      <xdr:nvSpPr>
        <xdr:cNvPr id="130" name="テキスト ボックス 129"/>
        <xdr:cNvSpPr txBox="1"/>
      </xdr:nvSpPr>
      <xdr:spPr>
        <a:xfrm>
          <a:off x="1719794" y="1009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155572</xdr:rowOff>
    </xdr:from>
    <xdr:ext cx="599010" cy="259045"/>
    <xdr:sp macro="" textlink="">
      <xdr:nvSpPr>
        <xdr:cNvPr id="132" name="テキスト ボックス 131"/>
        <xdr:cNvSpPr txBox="1"/>
      </xdr:nvSpPr>
      <xdr:spPr>
        <a:xfrm>
          <a:off x="830794" y="100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88342</xdr:rowOff>
    </xdr:from>
    <xdr:to>
      <xdr:col>6</xdr:col>
      <xdr:colOff>561975</xdr:colOff>
      <xdr:row>59</xdr:row>
      <xdr:rowOff>18492</xdr:rowOff>
    </xdr:to>
    <xdr:sp macro="" textlink="">
      <xdr:nvSpPr>
        <xdr:cNvPr id="138" name="円/楕円 137"/>
        <xdr:cNvSpPr/>
      </xdr:nvSpPr>
      <xdr:spPr>
        <a:xfrm>
          <a:off x="4584700" y="100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65579</xdr:rowOff>
    </xdr:from>
    <xdr:to>
      <xdr:col>5</xdr:col>
      <xdr:colOff>409575</xdr:colOff>
      <xdr:row>58</xdr:row>
      <xdr:rowOff>167179</xdr:rowOff>
    </xdr:to>
    <xdr:sp macro="" textlink="">
      <xdr:nvSpPr>
        <xdr:cNvPr id="140" name="円/楕円 139"/>
        <xdr:cNvSpPr/>
      </xdr:nvSpPr>
      <xdr:spPr>
        <a:xfrm>
          <a:off x="3746500" y="100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12256</xdr:rowOff>
    </xdr:from>
    <xdr:ext cx="599010" cy="259045"/>
    <xdr:sp macro="" textlink="">
      <xdr:nvSpPr>
        <xdr:cNvPr id="141" name="テキスト ボックス 140"/>
        <xdr:cNvSpPr txBox="1"/>
      </xdr:nvSpPr>
      <xdr:spPr>
        <a:xfrm>
          <a:off x="3497794" y="978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56152</xdr:rowOff>
    </xdr:from>
    <xdr:to>
      <xdr:col>4</xdr:col>
      <xdr:colOff>206375</xdr:colOff>
      <xdr:row>58</xdr:row>
      <xdr:rowOff>157752</xdr:rowOff>
    </xdr:to>
    <xdr:sp macro="" textlink="">
      <xdr:nvSpPr>
        <xdr:cNvPr id="142" name="円/楕円 141"/>
        <xdr:cNvSpPr/>
      </xdr:nvSpPr>
      <xdr:spPr>
        <a:xfrm>
          <a:off x="2857500" y="100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2829</xdr:rowOff>
    </xdr:from>
    <xdr:ext cx="599010" cy="259045"/>
    <xdr:sp macro="" textlink="">
      <xdr:nvSpPr>
        <xdr:cNvPr id="143" name="テキスト ボックス 142"/>
        <xdr:cNvSpPr txBox="1"/>
      </xdr:nvSpPr>
      <xdr:spPr>
        <a:xfrm>
          <a:off x="2608794" y="977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24166</xdr:rowOff>
    </xdr:from>
    <xdr:to>
      <xdr:col>3</xdr:col>
      <xdr:colOff>3175</xdr:colOff>
      <xdr:row>58</xdr:row>
      <xdr:rowOff>125766</xdr:rowOff>
    </xdr:to>
    <xdr:sp macro="" textlink="">
      <xdr:nvSpPr>
        <xdr:cNvPr id="144" name="円/楕円 143"/>
        <xdr:cNvSpPr/>
      </xdr:nvSpPr>
      <xdr:spPr>
        <a:xfrm>
          <a:off x="1968500" y="99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142293</xdr:rowOff>
    </xdr:from>
    <xdr:ext cx="599010" cy="259045"/>
    <xdr:sp macro="" textlink="">
      <xdr:nvSpPr>
        <xdr:cNvPr id="145" name="テキスト ボックス 144"/>
        <xdr:cNvSpPr txBox="1"/>
      </xdr:nvSpPr>
      <xdr:spPr>
        <a:xfrm>
          <a:off x="1719794" y="974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28518</xdr:rowOff>
    </xdr:from>
    <xdr:to>
      <xdr:col>1</xdr:col>
      <xdr:colOff>485775</xdr:colOff>
      <xdr:row>58</xdr:row>
      <xdr:rowOff>130118</xdr:rowOff>
    </xdr:to>
    <xdr:sp macro="" textlink="">
      <xdr:nvSpPr>
        <xdr:cNvPr id="146" name="円/楕円 145"/>
        <xdr:cNvSpPr/>
      </xdr:nvSpPr>
      <xdr:spPr>
        <a:xfrm>
          <a:off x="1079500" y="99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146645</xdr:rowOff>
    </xdr:from>
    <xdr:ext cx="599010" cy="259045"/>
    <xdr:sp macro="" textlink="">
      <xdr:nvSpPr>
        <xdr:cNvPr id="147" name="テキスト ボックス 146"/>
        <xdr:cNvSpPr txBox="1"/>
      </xdr:nvSpPr>
      <xdr:spPr>
        <a:xfrm>
          <a:off x="830794" y="974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151923</xdr:rowOff>
    </xdr:from>
    <xdr:to>
      <xdr:col>6</xdr:col>
      <xdr:colOff>511175</xdr:colOff>
      <xdr:row>76</xdr:row>
      <xdr:rowOff>154544</xdr:rowOff>
    </xdr:to>
    <xdr:cxnSp macro="">
      <xdr:nvCxnSpPr>
        <xdr:cNvPr id="177" name="直線コネクタ 176"/>
        <xdr:cNvCxnSpPr/>
      </xdr:nvCxnSpPr>
      <xdr:spPr>
        <a:xfrm flipV="1">
          <a:off x="3797300" y="13182123"/>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154544</xdr:rowOff>
    </xdr:from>
    <xdr:to>
      <xdr:col>5</xdr:col>
      <xdr:colOff>358775</xdr:colOff>
      <xdr:row>77</xdr:row>
      <xdr:rowOff>37874</xdr:rowOff>
    </xdr:to>
    <xdr:cxnSp macro="">
      <xdr:nvCxnSpPr>
        <xdr:cNvPr id="180" name="直線コネクタ 179"/>
        <xdr:cNvCxnSpPr/>
      </xdr:nvCxnSpPr>
      <xdr:spPr>
        <a:xfrm flipV="1">
          <a:off x="2908300" y="13184744"/>
          <a:ext cx="889000" cy="5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62217</xdr:rowOff>
    </xdr:from>
    <xdr:ext cx="599010" cy="259045"/>
    <xdr:sp macro="" textlink="">
      <xdr:nvSpPr>
        <xdr:cNvPr id="182" name="テキスト ボックス 181"/>
        <xdr:cNvSpPr txBox="1"/>
      </xdr:nvSpPr>
      <xdr:spPr>
        <a:xfrm>
          <a:off x="3497794" y="1326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37874</xdr:rowOff>
    </xdr:from>
    <xdr:to>
      <xdr:col>4</xdr:col>
      <xdr:colOff>155575</xdr:colOff>
      <xdr:row>77</xdr:row>
      <xdr:rowOff>61130</xdr:rowOff>
    </xdr:to>
    <xdr:cxnSp macro="">
      <xdr:nvCxnSpPr>
        <xdr:cNvPr id="183" name="直線コネクタ 182"/>
        <xdr:cNvCxnSpPr/>
      </xdr:nvCxnSpPr>
      <xdr:spPr>
        <a:xfrm flipV="1">
          <a:off x="2019300" y="13239524"/>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92436</xdr:rowOff>
    </xdr:from>
    <xdr:ext cx="599010" cy="259045"/>
    <xdr:sp macro="" textlink="">
      <xdr:nvSpPr>
        <xdr:cNvPr id="185" name="テキスト ボックス 184"/>
        <xdr:cNvSpPr txBox="1"/>
      </xdr:nvSpPr>
      <xdr:spPr>
        <a:xfrm>
          <a:off x="2608794" y="132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21126</xdr:rowOff>
    </xdr:from>
    <xdr:to>
      <xdr:col>2</xdr:col>
      <xdr:colOff>638175</xdr:colOff>
      <xdr:row>77</xdr:row>
      <xdr:rowOff>61130</xdr:rowOff>
    </xdr:to>
    <xdr:cxnSp macro="">
      <xdr:nvCxnSpPr>
        <xdr:cNvPr id="186" name="直線コネクタ 185"/>
        <xdr:cNvCxnSpPr/>
      </xdr:nvCxnSpPr>
      <xdr:spPr>
        <a:xfrm>
          <a:off x="1130300" y="13222776"/>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116895</xdr:rowOff>
    </xdr:from>
    <xdr:ext cx="599010" cy="259045"/>
    <xdr:sp macro="" textlink="">
      <xdr:nvSpPr>
        <xdr:cNvPr id="190" name="テキスト ボックス 189"/>
        <xdr:cNvSpPr txBox="1"/>
      </xdr:nvSpPr>
      <xdr:spPr>
        <a:xfrm>
          <a:off x="830794" y="1331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101123</xdr:rowOff>
    </xdr:from>
    <xdr:to>
      <xdr:col>6</xdr:col>
      <xdr:colOff>561975</xdr:colOff>
      <xdr:row>77</xdr:row>
      <xdr:rowOff>31273</xdr:rowOff>
    </xdr:to>
    <xdr:sp macro="" textlink="">
      <xdr:nvSpPr>
        <xdr:cNvPr id="196" name="円/楕円 195"/>
        <xdr:cNvSpPr/>
      </xdr:nvSpPr>
      <xdr:spPr>
        <a:xfrm>
          <a:off x="4584700" y="131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124000</xdr:rowOff>
    </xdr:from>
    <xdr:ext cx="599010" cy="259045"/>
    <xdr:sp macro="" textlink="">
      <xdr:nvSpPr>
        <xdr:cNvPr id="197" name="民生費該当値テキスト"/>
        <xdr:cNvSpPr txBox="1"/>
      </xdr:nvSpPr>
      <xdr:spPr>
        <a:xfrm>
          <a:off x="4686300" y="1298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103744</xdr:rowOff>
    </xdr:from>
    <xdr:to>
      <xdr:col>5</xdr:col>
      <xdr:colOff>409575</xdr:colOff>
      <xdr:row>77</xdr:row>
      <xdr:rowOff>33894</xdr:rowOff>
    </xdr:to>
    <xdr:sp macro="" textlink="">
      <xdr:nvSpPr>
        <xdr:cNvPr id="198" name="円/楕円 197"/>
        <xdr:cNvSpPr/>
      </xdr:nvSpPr>
      <xdr:spPr>
        <a:xfrm>
          <a:off x="3746500" y="131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50421</xdr:rowOff>
    </xdr:from>
    <xdr:ext cx="599010" cy="259045"/>
    <xdr:sp macro="" textlink="">
      <xdr:nvSpPr>
        <xdr:cNvPr id="199" name="テキスト ボックス 198"/>
        <xdr:cNvSpPr txBox="1"/>
      </xdr:nvSpPr>
      <xdr:spPr>
        <a:xfrm>
          <a:off x="3497794" y="1290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158524</xdr:rowOff>
    </xdr:from>
    <xdr:to>
      <xdr:col>4</xdr:col>
      <xdr:colOff>206375</xdr:colOff>
      <xdr:row>77</xdr:row>
      <xdr:rowOff>88674</xdr:rowOff>
    </xdr:to>
    <xdr:sp macro="" textlink="">
      <xdr:nvSpPr>
        <xdr:cNvPr id="200" name="円/楕円 199"/>
        <xdr:cNvSpPr/>
      </xdr:nvSpPr>
      <xdr:spPr>
        <a:xfrm>
          <a:off x="2857500" y="131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105201</xdr:rowOff>
    </xdr:from>
    <xdr:ext cx="599010" cy="259045"/>
    <xdr:sp macro="" textlink="">
      <xdr:nvSpPr>
        <xdr:cNvPr id="201" name="テキスト ボックス 200"/>
        <xdr:cNvSpPr txBox="1"/>
      </xdr:nvSpPr>
      <xdr:spPr>
        <a:xfrm>
          <a:off x="2608794" y="129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10330</xdr:rowOff>
    </xdr:from>
    <xdr:to>
      <xdr:col>3</xdr:col>
      <xdr:colOff>3175</xdr:colOff>
      <xdr:row>77</xdr:row>
      <xdr:rowOff>111930</xdr:rowOff>
    </xdr:to>
    <xdr:sp macro="" textlink="">
      <xdr:nvSpPr>
        <xdr:cNvPr id="202" name="円/楕円 201"/>
        <xdr:cNvSpPr/>
      </xdr:nvSpPr>
      <xdr:spPr>
        <a:xfrm>
          <a:off x="1968500" y="132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103057</xdr:rowOff>
    </xdr:from>
    <xdr:ext cx="599010" cy="259045"/>
    <xdr:sp macro="" textlink="">
      <xdr:nvSpPr>
        <xdr:cNvPr id="203" name="テキスト ボックス 202"/>
        <xdr:cNvSpPr txBox="1"/>
      </xdr:nvSpPr>
      <xdr:spPr>
        <a:xfrm>
          <a:off x="1719794" y="1330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185,622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141776</xdr:rowOff>
    </xdr:from>
    <xdr:to>
      <xdr:col>1</xdr:col>
      <xdr:colOff>485775</xdr:colOff>
      <xdr:row>77</xdr:row>
      <xdr:rowOff>71926</xdr:rowOff>
    </xdr:to>
    <xdr:sp macro="" textlink="">
      <xdr:nvSpPr>
        <xdr:cNvPr id="204" name="円/楕円 203"/>
        <xdr:cNvSpPr/>
      </xdr:nvSpPr>
      <xdr:spPr>
        <a:xfrm>
          <a:off x="1079500" y="131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88452</xdr:rowOff>
    </xdr:from>
    <xdr:ext cx="599010" cy="259045"/>
    <xdr:sp macro="" textlink="">
      <xdr:nvSpPr>
        <xdr:cNvPr id="205" name="テキスト ボックス 204"/>
        <xdr:cNvSpPr txBox="1"/>
      </xdr:nvSpPr>
      <xdr:spPr>
        <a:xfrm>
          <a:off x="830794" y="1294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36970</xdr:rowOff>
    </xdr:from>
    <xdr:to>
      <xdr:col>6</xdr:col>
      <xdr:colOff>511175</xdr:colOff>
      <xdr:row>98</xdr:row>
      <xdr:rowOff>50992</xdr:rowOff>
    </xdr:to>
    <xdr:cxnSp macro="">
      <xdr:nvCxnSpPr>
        <xdr:cNvPr id="234" name="直線コネクタ 233"/>
        <xdr:cNvCxnSpPr/>
      </xdr:nvCxnSpPr>
      <xdr:spPr>
        <a:xfrm flipV="1">
          <a:off x="3797300" y="16839070"/>
          <a:ext cx="8382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50992</xdr:rowOff>
    </xdr:from>
    <xdr:to>
      <xdr:col>5</xdr:col>
      <xdr:colOff>358775</xdr:colOff>
      <xdr:row>98</xdr:row>
      <xdr:rowOff>53473</xdr:rowOff>
    </xdr:to>
    <xdr:cxnSp macro="">
      <xdr:nvCxnSpPr>
        <xdr:cNvPr id="237" name="直線コネクタ 236"/>
        <xdr:cNvCxnSpPr/>
      </xdr:nvCxnSpPr>
      <xdr:spPr>
        <a:xfrm flipV="1">
          <a:off x="2908300" y="16853092"/>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46664</xdr:rowOff>
    </xdr:from>
    <xdr:to>
      <xdr:col>4</xdr:col>
      <xdr:colOff>155575</xdr:colOff>
      <xdr:row>98</xdr:row>
      <xdr:rowOff>53473</xdr:rowOff>
    </xdr:to>
    <xdr:cxnSp macro="">
      <xdr:nvCxnSpPr>
        <xdr:cNvPr id="240" name="直線コネクタ 239"/>
        <xdr:cNvCxnSpPr/>
      </xdr:nvCxnSpPr>
      <xdr:spPr>
        <a:xfrm>
          <a:off x="2019300" y="16848764"/>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17940</xdr:rowOff>
    </xdr:from>
    <xdr:to>
      <xdr:col>2</xdr:col>
      <xdr:colOff>638175</xdr:colOff>
      <xdr:row>98</xdr:row>
      <xdr:rowOff>46664</xdr:rowOff>
    </xdr:to>
    <xdr:cxnSp macro="">
      <xdr:nvCxnSpPr>
        <xdr:cNvPr id="243" name="直線コネクタ 242"/>
        <xdr:cNvCxnSpPr/>
      </xdr:nvCxnSpPr>
      <xdr:spPr>
        <a:xfrm>
          <a:off x="1130300" y="16820040"/>
          <a:ext cx="889000" cy="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157620</xdr:rowOff>
    </xdr:from>
    <xdr:to>
      <xdr:col>6</xdr:col>
      <xdr:colOff>561975</xdr:colOff>
      <xdr:row>98</xdr:row>
      <xdr:rowOff>87770</xdr:rowOff>
    </xdr:to>
    <xdr:sp macro="" textlink="">
      <xdr:nvSpPr>
        <xdr:cNvPr id="253" name="円/楕円 252"/>
        <xdr:cNvSpPr/>
      </xdr:nvSpPr>
      <xdr:spPr>
        <a:xfrm>
          <a:off x="4584700" y="16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116997</xdr:rowOff>
    </xdr:from>
    <xdr:ext cx="534377" cy="259045"/>
    <xdr:sp macro="" textlink="">
      <xdr:nvSpPr>
        <xdr:cNvPr id="254" name="衛生費該当値テキスト"/>
        <xdr:cNvSpPr txBox="1"/>
      </xdr:nvSpPr>
      <xdr:spPr>
        <a:xfrm>
          <a:off x="4686300" y="165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93,927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192</xdr:rowOff>
    </xdr:from>
    <xdr:to>
      <xdr:col>5</xdr:col>
      <xdr:colOff>409575</xdr:colOff>
      <xdr:row>98</xdr:row>
      <xdr:rowOff>101792</xdr:rowOff>
    </xdr:to>
    <xdr:sp macro="" textlink="">
      <xdr:nvSpPr>
        <xdr:cNvPr id="255" name="円/楕円 254"/>
        <xdr:cNvSpPr/>
      </xdr:nvSpPr>
      <xdr:spPr>
        <a:xfrm>
          <a:off x="3746500" y="16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92919</xdr:rowOff>
    </xdr:from>
    <xdr:ext cx="534377" cy="259045"/>
    <xdr:sp macro="" textlink="">
      <xdr:nvSpPr>
        <xdr:cNvPr id="256" name="テキスト ボックス 255"/>
        <xdr:cNvSpPr txBox="1"/>
      </xdr:nvSpPr>
      <xdr:spPr>
        <a:xfrm>
          <a:off x="3530111" y="168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2673</xdr:rowOff>
    </xdr:from>
    <xdr:to>
      <xdr:col>4</xdr:col>
      <xdr:colOff>206375</xdr:colOff>
      <xdr:row>98</xdr:row>
      <xdr:rowOff>104273</xdr:rowOff>
    </xdr:to>
    <xdr:sp macro="" textlink="">
      <xdr:nvSpPr>
        <xdr:cNvPr id="257" name="円/楕円 256"/>
        <xdr:cNvSpPr/>
      </xdr:nvSpPr>
      <xdr:spPr>
        <a:xfrm>
          <a:off x="2857500" y="168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95400</xdr:rowOff>
    </xdr:from>
    <xdr:ext cx="534377" cy="259045"/>
    <xdr:sp macro="" textlink="">
      <xdr:nvSpPr>
        <xdr:cNvPr id="258" name="テキスト ボックス 257"/>
        <xdr:cNvSpPr txBox="1"/>
      </xdr:nvSpPr>
      <xdr:spPr>
        <a:xfrm>
          <a:off x="2641111" y="168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167314</xdr:rowOff>
    </xdr:from>
    <xdr:to>
      <xdr:col>3</xdr:col>
      <xdr:colOff>3175</xdr:colOff>
      <xdr:row>98</xdr:row>
      <xdr:rowOff>97464</xdr:rowOff>
    </xdr:to>
    <xdr:sp macro="" textlink="">
      <xdr:nvSpPr>
        <xdr:cNvPr id="259" name="円/楕円 258"/>
        <xdr:cNvSpPr/>
      </xdr:nvSpPr>
      <xdr:spPr>
        <a:xfrm>
          <a:off x="1968500" y="167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88591</xdr:rowOff>
    </xdr:from>
    <xdr:ext cx="534377" cy="259045"/>
    <xdr:sp macro="" textlink="">
      <xdr:nvSpPr>
        <xdr:cNvPr id="260" name="テキスト ボックス 259"/>
        <xdr:cNvSpPr txBox="1"/>
      </xdr:nvSpPr>
      <xdr:spPr>
        <a:xfrm>
          <a:off x="1752111" y="168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138590</xdr:rowOff>
    </xdr:from>
    <xdr:to>
      <xdr:col>1</xdr:col>
      <xdr:colOff>485775</xdr:colOff>
      <xdr:row>98</xdr:row>
      <xdr:rowOff>68740</xdr:rowOff>
    </xdr:to>
    <xdr:sp macro="" textlink="">
      <xdr:nvSpPr>
        <xdr:cNvPr id="261" name="円/楕円 260"/>
        <xdr:cNvSpPr/>
      </xdr:nvSpPr>
      <xdr:spPr>
        <a:xfrm>
          <a:off x="1079500" y="167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59867</xdr:rowOff>
    </xdr:from>
    <xdr:ext cx="599010" cy="259045"/>
    <xdr:sp macro="" textlink="">
      <xdr:nvSpPr>
        <xdr:cNvPr id="262" name="テキスト ボックス 261"/>
        <xdr:cNvSpPr txBox="1"/>
      </xdr:nvSpPr>
      <xdr:spPr>
        <a:xfrm>
          <a:off x="830794" y="1686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62907</xdr:rowOff>
    </xdr:from>
    <xdr:to>
      <xdr:col>15</xdr:col>
      <xdr:colOff>180975</xdr:colOff>
      <xdr:row>39</xdr:row>
      <xdr:rowOff>65372</xdr:rowOff>
    </xdr:to>
    <xdr:cxnSp macro="">
      <xdr:nvCxnSpPr>
        <xdr:cNvPr id="293" name="直線コネクタ 292"/>
        <xdr:cNvCxnSpPr/>
      </xdr:nvCxnSpPr>
      <xdr:spPr>
        <a:xfrm flipV="1">
          <a:off x="9639300" y="6749457"/>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61813</xdr:rowOff>
    </xdr:from>
    <xdr:to>
      <xdr:col>14</xdr:col>
      <xdr:colOff>28575</xdr:colOff>
      <xdr:row>39</xdr:row>
      <xdr:rowOff>65372</xdr:rowOff>
    </xdr:to>
    <xdr:cxnSp macro="">
      <xdr:nvCxnSpPr>
        <xdr:cNvPr id="296" name="直線コネクタ 295"/>
        <xdr:cNvCxnSpPr/>
      </xdr:nvCxnSpPr>
      <xdr:spPr>
        <a:xfrm>
          <a:off x="8750300" y="6748363"/>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166381</xdr:rowOff>
    </xdr:from>
    <xdr:to>
      <xdr:col>12</xdr:col>
      <xdr:colOff>511175</xdr:colOff>
      <xdr:row>39</xdr:row>
      <xdr:rowOff>61813</xdr:rowOff>
    </xdr:to>
    <xdr:cxnSp macro="">
      <xdr:nvCxnSpPr>
        <xdr:cNvPr id="299" name="直線コネクタ 298"/>
        <xdr:cNvCxnSpPr/>
      </xdr:nvCxnSpPr>
      <xdr:spPr>
        <a:xfrm>
          <a:off x="7861300" y="6681481"/>
          <a:ext cx="8890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128613</xdr:rowOff>
    </xdr:from>
    <xdr:to>
      <xdr:col>11</xdr:col>
      <xdr:colOff>307975</xdr:colOff>
      <xdr:row>38</xdr:row>
      <xdr:rowOff>166381</xdr:rowOff>
    </xdr:to>
    <xdr:cxnSp macro="">
      <xdr:nvCxnSpPr>
        <xdr:cNvPr id="302" name="直線コネクタ 301"/>
        <xdr:cNvCxnSpPr/>
      </xdr:nvCxnSpPr>
      <xdr:spPr>
        <a:xfrm>
          <a:off x="6972300" y="6643713"/>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65351</xdr:rowOff>
    </xdr:from>
    <xdr:ext cx="469744" cy="259045"/>
    <xdr:sp macro="" textlink="">
      <xdr:nvSpPr>
        <xdr:cNvPr id="304" name="テキスト ボックス 303"/>
        <xdr:cNvSpPr txBox="1"/>
      </xdr:nvSpPr>
      <xdr:spPr>
        <a:xfrm>
          <a:off x="7626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20970</xdr:rowOff>
    </xdr:from>
    <xdr:ext cx="469744" cy="259045"/>
    <xdr:sp macro="" textlink="">
      <xdr:nvSpPr>
        <xdr:cNvPr id="306" name="テキスト ボックス 305"/>
        <xdr:cNvSpPr txBox="1"/>
      </xdr:nvSpPr>
      <xdr:spPr>
        <a:xfrm>
          <a:off x="6737427" y="67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12107</xdr:rowOff>
    </xdr:from>
    <xdr:to>
      <xdr:col>15</xdr:col>
      <xdr:colOff>231775</xdr:colOff>
      <xdr:row>39</xdr:row>
      <xdr:rowOff>113707</xdr:rowOff>
    </xdr:to>
    <xdr:sp macro="" textlink="">
      <xdr:nvSpPr>
        <xdr:cNvPr id="312" name="円/楕円 311"/>
        <xdr:cNvSpPr/>
      </xdr:nvSpPr>
      <xdr:spPr>
        <a:xfrm>
          <a:off x="10426700" y="66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469744" cy="259045"/>
    <xdr:sp macro="" textlink="">
      <xdr:nvSpPr>
        <xdr:cNvPr id="313" name="労働費該当値テキスト"/>
        <xdr:cNvSpPr txBox="1"/>
      </xdr:nvSpPr>
      <xdr:spPr>
        <a:xfrm>
          <a:off x="10528300" y="66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14572</xdr:rowOff>
    </xdr:from>
    <xdr:to>
      <xdr:col>14</xdr:col>
      <xdr:colOff>79375</xdr:colOff>
      <xdr:row>39</xdr:row>
      <xdr:rowOff>116172</xdr:rowOff>
    </xdr:to>
    <xdr:sp macro="" textlink="">
      <xdr:nvSpPr>
        <xdr:cNvPr id="314" name="円/楕円 313"/>
        <xdr:cNvSpPr/>
      </xdr:nvSpPr>
      <xdr:spPr>
        <a:xfrm>
          <a:off x="9588500" y="6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107299</xdr:rowOff>
    </xdr:from>
    <xdr:ext cx="469744" cy="259045"/>
    <xdr:sp macro="" textlink="">
      <xdr:nvSpPr>
        <xdr:cNvPr id="315" name="テキスト ボックス 314"/>
        <xdr:cNvSpPr txBox="1"/>
      </xdr:nvSpPr>
      <xdr:spPr>
        <a:xfrm>
          <a:off x="9404427" y="679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11013</xdr:rowOff>
    </xdr:from>
    <xdr:to>
      <xdr:col>12</xdr:col>
      <xdr:colOff>561975</xdr:colOff>
      <xdr:row>39</xdr:row>
      <xdr:rowOff>112613</xdr:rowOff>
    </xdr:to>
    <xdr:sp macro="" textlink="">
      <xdr:nvSpPr>
        <xdr:cNvPr id="316" name="円/楕円 315"/>
        <xdr:cNvSpPr/>
      </xdr:nvSpPr>
      <xdr:spPr>
        <a:xfrm>
          <a:off x="8699500" y="66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103740</xdr:rowOff>
    </xdr:from>
    <xdr:ext cx="469744" cy="259045"/>
    <xdr:sp macro="" textlink="">
      <xdr:nvSpPr>
        <xdr:cNvPr id="317" name="テキスト ボックス 316"/>
        <xdr:cNvSpPr txBox="1"/>
      </xdr:nvSpPr>
      <xdr:spPr>
        <a:xfrm>
          <a:off x="8515427" y="679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115581</xdr:rowOff>
    </xdr:from>
    <xdr:to>
      <xdr:col>11</xdr:col>
      <xdr:colOff>358775</xdr:colOff>
      <xdr:row>39</xdr:row>
      <xdr:rowOff>45731</xdr:rowOff>
    </xdr:to>
    <xdr:sp macro="" textlink="">
      <xdr:nvSpPr>
        <xdr:cNvPr id="318" name="円/楕円 317"/>
        <xdr:cNvSpPr/>
      </xdr:nvSpPr>
      <xdr:spPr>
        <a:xfrm>
          <a:off x="7810500" y="66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62258</xdr:rowOff>
    </xdr:from>
    <xdr:ext cx="469744" cy="259045"/>
    <xdr:sp macro="" textlink="">
      <xdr:nvSpPr>
        <xdr:cNvPr id="319" name="テキスト ボックス 318"/>
        <xdr:cNvSpPr txBox="1"/>
      </xdr:nvSpPr>
      <xdr:spPr>
        <a:xfrm>
          <a:off x="7626427" y="640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77813</xdr:rowOff>
    </xdr:from>
    <xdr:to>
      <xdr:col>10</xdr:col>
      <xdr:colOff>155575</xdr:colOff>
      <xdr:row>39</xdr:row>
      <xdr:rowOff>7963</xdr:rowOff>
    </xdr:to>
    <xdr:sp macro="" textlink="">
      <xdr:nvSpPr>
        <xdr:cNvPr id="320" name="円/楕円 319"/>
        <xdr:cNvSpPr/>
      </xdr:nvSpPr>
      <xdr:spPr>
        <a:xfrm>
          <a:off x="6921500" y="65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24490</xdr:rowOff>
    </xdr:from>
    <xdr:ext cx="469744" cy="259045"/>
    <xdr:sp macro="" textlink="">
      <xdr:nvSpPr>
        <xdr:cNvPr id="321" name="テキスト ボックス 320"/>
        <xdr:cNvSpPr txBox="1"/>
      </xdr:nvSpPr>
      <xdr:spPr>
        <a:xfrm>
          <a:off x="6737427" y="63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167004</xdr:rowOff>
    </xdr:from>
    <xdr:to>
      <xdr:col>15</xdr:col>
      <xdr:colOff>180975</xdr:colOff>
      <xdr:row>58</xdr:row>
      <xdr:rowOff>167204</xdr:rowOff>
    </xdr:to>
    <xdr:cxnSp macro="">
      <xdr:nvCxnSpPr>
        <xdr:cNvPr id="352" name="直線コネクタ 351"/>
        <xdr:cNvCxnSpPr/>
      </xdr:nvCxnSpPr>
      <xdr:spPr>
        <a:xfrm>
          <a:off x="9639300" y="10111104"/>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167004</xdr:rowOff>
    </xdr:from>
    <xdr:to>
      <xdr:col>14</xdr:col>
      <xdr:colOff>28575</xdr:colOff>
      <xdr:row>59</xdr:row>
      <xdr:rowOff>13815</xdr:rowOff>
    </xdr:to>
    <xdr:cxnSp macro="">
      <xdr:nvCxnSpPr>
        <xdr:cNvPr id="355" name="直線コネクタ 354"/>
        <xdr:cNvCxnSpPr/>
      </xdr:nvCxnSpPr>
      <xdr:spPr>
        <a:xfrm flipV="1">
          <a:off x="8750300" y="10111104"/>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168397</xdr:rowOff>
    </xdr:from>
    <xdr:to>
      <xdr:col>12</xdr:col>
      <xdr:colOff>511175</xdr:colOff>
      <xdr:row>59</xdr:row>
      <xdr:rowOff>13815</xdr:rowOff>
    </xdr:to>
    <xdr:cxnSp macro="">
      <xdr:nvCxnSpPr>
        <xdr:cNvPr id="358" name="直線コネクタ 357"/>
        <xdr:cNvCxnSpPr/>
      </xdr:nvCxnSpPr>
      <xdr:spPr>
        <a:xfrm>
          <a:off x="7861300" y="10112497"/>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168397</xdr:rowOff>
    </xdr:from>
    <xdr:to>
      <xdr:col>11</xdr:col>
      <xdr:colOff>307975</xdr:colOff>
      <xdr:row>59</xdr:row>
      <xdr:rowOff>5711</xdr:rowOff>
    </xdr:to>
    <xdr:cxnSp macro="">
      <xdr:nvCxnSpPr>
        <xdr:cNvPr id="361" name="直線コネクタ 360"/>
        <xdr:cNvCxnSpPr/>
      </xdr:nvCxnSpPr>
      <xdr:spPr>
        <a:xfrm flipV="1">
          <a:off x="6972300" y="10112497"/>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50913</xdr:rowOff>
    </xdr:from>
    <xdr:ext cx="534377" cy="259045"/>
    <xdr:sp macro="" textlink="">
      <xdr:nvSpPr>
        <xdr:cNvPr id="363" name="テキスト ボックス 362"/>
        <xdr:cNvSpPr txBox="1"/>
      </xdr:nvSpPr>
      <xdr:spPr>
        <a:xfrm>
          <a:off x="7594111" y="101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53815</xdr:rowOff>
    </xdr:from>
    <xdr:ext cx="534377" cy="259045"/>
    <xdr:sp macro="" textlink="">
      <xdr:nvSpPr>
        <xdr:cNvPr id="365" name="テキスト ボックス 364"/>
        <xdr:cNvSpPr txBox="1"/>
      </xdr:nvSpPr>
      <xdr:spPr>
        <a:xfrm>
          <a:off x="6705111" y="101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116404</xdr:rowOff>
    </xdr:from>
    <xdr:to>
      <xdr:col>15</xdr:col>
      <xdr:colOff>231775</xdr:colOff>
      <xdr:row>59</xdr:row>
      <xdr:rowOff>46554</xdr:rowOff>
    </xdr:to>
    <xdr:sp macro="" textlink="">
      <xdr:nvSpPr>
        <xdr:cNvPr id="371" name="円/楕円 370"/>
        <xdr:cNvSpPr/>
      </xdr:nvSpPr>
      <xdr:spPr>
        <a:xfrm>
          <a:off x="10426700" y="100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116204</xdr:rowOff>
    </xdr:from>
    <xdr:to>
      <xdr:col>14</xdr:col>
      <xdr:colOff>79375</xdr:colOff>
      <xdr:row>59</xdr:row>
      <xdr:rowOff>46354</xdr:rowOff>
    </xdr:to>
    <xdr:sp macro="" textlink="">
      <xdr:nvSpPr>
        <xdr:cNvPr id="373" name="円/楕円 372"/>
        <xdr:cNvSpPr/>
      </xdr:nvSpPr>
      <xdr:spPr>
        <a:xfrm>
          <a:off x="9588500" y="100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37481</xdr:rowOff>
    </xdr:from>
    <xdr:ext cx="534377" cy="259045"/>
    <xdr:sp macro="" textlink="">
      <xdr:nvSpPr>
        <xdr:cNvPr id="374" name="テキスト ボックス 373"/>
        <xdr:cNvSpPr txBox="1"/>
      </xdr:nvSpPr>
      <xdr:spPr>
        <a:xfrm>
          <a:off x="9372111" y="101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134465</xdr:rowOff>
    </xdr:from>
    <xdr:to>
      <xdr:col>12</xdr:col>
      <xdr:colOff>561975</xdr:colOff>
      <xdr:row>59</xdr:row>
      <xdr:rowOff>64615</xdr:rowOff>
    </xdr:to>
    <xdr:sp macro="" textlink="">
      <xdr:nvSpPr>
        <xdr:cNvPr id="375" name="円/楕円 374"/>
        <xdr:cNvSpPr/>
      </xdr:nvSpPr>
      <xdr:spPr>
        <a:xfrm>
          <a:off x="8699500" y="1007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55742</xdr:rowOff>
    </xdr:from>
    <xdr:ext cx="534377" cy="259045"/>
    <xdr:sp macro="" textlink="">
      <xdr:nvSpPr>
        <xdr:cNvPr id="376" name="テキスト ボックス 375"/>
        <xdr:cNvSpPr txBox="1"/>
      </xdr:nvSpPr>
      <xdr:spPr>
        <a:xfrm>
          <a:off x="8483111" y="1017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117597</xdr:rowOff>
    </xdr:from>
    <xdr:to>
      <xdr:col>11</xdr:col>
      <xdr:colOff>358775</xdr:colOff>
      <xdr:row>59</xdr:row>
      <xdr:rowOff>47747</xdr:rowOff>
    </xdr:to>
    <xdr:sp macro="" textlink="">
      <xdr:nvSpPr>
        <xdr:cNvPr id="377" name="円/楕円 376"/>
        <xdr:cNvSpPr/>
      </xdr:nvSpPr>
      <xdr:spPr>
        <a:xfrm>
          <a:off x="7810500" y="100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64274</xdr:rowOff>
    </xdr:from>
    <xdr:ext cx="534377" cy="259045"/>
    <xdr:sp macro="" textlink="">
      <xdr:nvSpPr>
        <xdr:cNvPr id="378" name="テキスト ボックス 377"/>
        <xdr:cNvSpPr txBox="1"/>
      </xdr:nvSpPr>
      <xdr:spPr>
        <a:xfrm>
          <a:off x="7594111" y="983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126361</xdr:rowOff>
    </xdr:from>
    <xdr:to>
      <xdr:col>10</xdr:col>
      <xdr:colOff>155575</xdr:colOff>
      <xdr:row>59</xdr:row>
      <xdr:rowOff>56511</xdr:rowOff>
    </xdr:to>
    <xdr:sp macro="" textlink="">
      <xdr:nvSpPr>
        <xdr:cNvPr id="379" name="円/楕円 378"/>
        <xdr:cNvSpPr/>
      </xdr:nvSpPr>
      <xdr:spPr>
        <a:xfrm>
          <a:off x="6921500" y="100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73038</xdr:rowOff>
    </xdr:from>
    <xdr:ext cx="534377" cy="259045"/>
    <xdr:sp macro="" textlink="">
      <xdr:nvSpPr>
        <xdr:cNvPr id="380" name="テキスト ボックス 379"/>
        <xdr:cNvSpPr txBox="1"/>
      </xdr:nvSpPr>
      <xdr:spPr>
        <a:xfrm>
          <a:off x="6705111" y="9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168194</xdr:rowOff>
    </xdr:from>
    <xdr:to>
      <xdr:col>15</xdr:col>
      <xdr:colOff>180975</xdr:colOff>
      <xdr:row>79</xdr:row>
      <xdr:rowOff>17022</xdr:rowOff>
    </xdr:to>
    <xdr:cxnSp macro="">
      <xdr:nvCxnSpPr>
        <xdr:cNvPr id="409" name="直線コネクタ 408"/>
        <xdr:cNvCxnSpPr/>
      </xdr:nvCxnSpPr>
      <xdr:spPr>
        <a:xfrm flipV="1">
          <a:off x="9639300" y="13541294"/>
          <a:ext cx="838200" cy="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16625</xdr:rowOff>
    </xdr:from>
    <xdr:to>
      <xdr:col>14</xdr:col>
      <xdr:colOff>28575</xdr:colOff>
      <xdr:row>79</xdr:row>
      <xdr:rowOff>17022</xdr:rowOff>
    </xdr:to>
    <xdr:cxnSp macro="">
      <xdr:nvCxnSpPr>
        <xdr:cNvPr id="412" name="直線コネクタ 411"/>
        <xdr:cNvCxnSpPr/>
      </xdr:nvCxnSpPr>
      <xdr:spPr>
        <a:xfrm>
          <a:off x="8750300" y="13561175"/>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14458</xdr:rowOff>
    </xdr:from>
    <xdr:to>
      <xdr:col>12</xdr:col>
      <xdr:colOff>511175</xdr:colOff>
      <xdr:row>79</xdr:row>
      <xdr:rowOff>16625</xdr:rowOff>
    </xdr:to>
    <xdr:cxnSp macro="">
      <xdr:nvCxnSpPr>
        <xdr:cNvPr id="415" name="直線コネクタ 414"/>
        <xdr:cNvCxnSpPr/>
      </xdr:nvCxnSpPr>
      <xdr:spPr>
        <a:xfrm>
          <a:off x="7861300" y="13559008"/>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14458</xdr:rowOff>
    </xdr:from>
    <xdr:to>
      <xdr:col>11</xdr:col>
      <xdr:colOff>307975</xdr:colOff>
      <xdr:row>79</xdr:row>
      <xdr:rowOff>16638</xdr:rowOff>
    </xdr:to>
    <xdr:cxnSp macro="">
      <xdr:nvCxnSpPr>
        <xdr:cNvPr id="418" name="直線コネクタ 417"/>
        <xdr:cNvCxnSpPr/>
      </xdr:nvCxnSpPr>
      <xdr:spPr>
        <a:xfrm flipV="1">
          <a:off x="6972300" y="13559008"/>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117394</xdr:rowOff>
    </xdr:from>
    <xdr:to>
      <xdr:col>15</xdr:col>
      <xdr:colOff>231775</xdr:colOff>
      <xdr:row>79</xdr:row>
      <xdr:rowOff>47544</xdr:rowOff>
    </xdr:to>
    <xdr:sp macro="" textlink="">
      <xdr:nvSpPr>
        <xdr:cNvPr id="428" name="円/楕円 427"/>
        <xdr:cNvSpPr/>
      </xdr:nvSpPr>
      <xdr:spPr>
        <a:xfrm>
          <a:off x="10426700" y="134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32321</xdr:rowOff>
    </xdr:from>
    <xdr:ext cx="534377" cy="259045"/>
    <xdr:sp macro="" textlink="">
      <xdr:nvSpPr>
        <xdr:cNvPr id="429" name="商工費該当値テキスト"/>
        <xdr:cNvSpPr txBox="1"/>
      </xdr:nvSpPr>
      <xdr:spPr>
        <a:xfrm>
          <a:off x="10528300" y="134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137672</xdr:rowOff>
    </xdr:from>
    <xdr:to>
      <xdr:col>14</xdr:col>
      <xdr:colOff>79375</xdr:colOff>
      <xdr:row>79</xdr:row>
      <xdr:rowOff>67822</xdr:rowOff>
    </xdr:to>
    <xdr:sp macro="" textlink="">
      <xdr:nvSpPr>
        <xdr:cNvPr id="430" name="円/楕円 429"/>
        <xdr:cNvSpPr/>
      </xdr:nvSpPr>
      <xdr:spPr>
        <a:xfrm>
          <a:off x="9588500" y="13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58949</xdr:rowOff>
    </xdr:from>
    <xdr:ext cx="469744" cy="259045"/>
    <xdr:sp macro="" textlink="">
      <xdr:nvSpPr>
        <xdr:cNvPr id="431" name="テキスト ボックス 430"/>
        <xdr:cNvSpPr txBox="1"/>
      </xdr:nvSpPr>
      <xdr:spPr>
        <a:xfrm>
          <a:off x="9404427" y="1360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137275</xdr:rowOff>
    </xdr:from>
    <xdr:to>
      <xdr:col>12</xdr:col>
      <xdr:colOff>561975</xdr:colOff>
      <xdr:row>79</xdr:row>
      <xdr:rowOff>67425</xdr:rowOff>
    </xdr:to>
    <xdr:sp macro="" textlink="">
      <xdr:nvSpPr>
        <xdr:cNvPr id="432" name="円/楕円 431"/>
        <xdr:cNvSpPr/>
      </xdr:nvSpPr>
      <xdr:spPr>
        <a:xfrm>
          <a:off x="8699500" y="13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58552</xdr:rowOff>
    </xdr:from>
    <xdr:ext cx="469744" cy="259045"/>
    <xdr:sp macro="" textlink="">
      <xdr:nvSpPr>
        <xdr:cNvPr id="433" name="テキスト ボックス 432"/>
        <xdr:cNvSpPr txBox="1"/>
      </xdr:nvSpPr>
      <xdr:spPr>
        <a:xfrm>
          <a:off x="8515427" y="136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135108</xdr:rowOff>
    </xdr:from>
    <xdr:to>
      <xdr:col>11</xdr:col>
      <xdr:colOff>358775</xdr:colOff>
      <xdr:row>79</xdr:row>
      <xdr:rowOff>65258</xdr:rowOff>
    </xdr:to>
    <xdr:sp macro="" textlink="">
      <xdr:nvSpPr>
        <xdr:cNvPr id="434" name="円/楕円 433"/>
        <xdr:cNvSpPr/>
      </xdr:nvSpPr>
      <xdr:spPr>
        <a:xfrm>
          <a:off x="7810500" y="135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56385</xdr:rowOff>
    </xdr:from>
    <xdr:ext cx="469744" cy="259045"/>
    <xdr:sp macro="" textlink="">
      <xdr:nvSpPr>
        <xdr:cNvPr id="435" name="テキスト ボックス 434"/>
        <xdr:cNvSpPr txBox="1"/>
      </xdr:nvSpPr>
      <xdr:spPr>
        <a:xfrm>
          <a:off x="7626427" y="1360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137288</xdr:rowOff>
    </xdr:from>
    <xdr:to>
      <xdr:col>10</xdr:col>
      <xdr:colOff>155575</xdr:colOff>
      <xdr:row>79</xdr:row>
      <xdr:rowOff>67438</xdr:rowOff>
    </xdr:to>
    <xdr:sp macro="" textlink="">
      <xdr:nvSpPr>
        <xdr:cNvPr id="436" name="円/楕円 435"/>
        <xdr:cNvSpPr/>
      </xdr:nvSpPr>
      <xdr:spPr>
        <a:xfrm>
          <a:off x="6921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58565</xdr:rowOff>
    </xdr:from>
    <xdr:ext cx="469744" cy="259045"/>
    <xdr:sp macro="" textlink="">
      <xdr:nvSpPr>
        <xdr:cNvPr id="437" name="テキスト ボックス 436"/>
        <xdr:cNvSpPr txBox="1"/>
      </xdr:nvSpPr>
      <xdr:spPr>
        <a:xfrm>
          <a:off x="6737427" y="1360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92125</xdr:rowOff>
    </xdr:from>
    <xdr:to>
      <xdr:col>15</xdr:col>
      <xdr:colOff>180975</xdr:colOff>
      <xdr:row>97</xdr:row>
      <xdr:rowOff>143480</xdr:rowOff>
    </xdr:to>
    <xdr:cxnSp macro="">
      <xdr:nvCxnSpPr>
        <xdr:cNvPr id="466" name="直線コネクタ 465"/>
        <xdr:cNvCxnSpPr/>
      </xdr:nvCxnSpPr>
      <xdr:spPr>
        <a:xfrm>
          <a:off x="9639300" y="16722775"/>
          <a:ext cx="838200" cy="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92125</xdr:rowOff>
    </xdr:from>
    <xdr:to>
      <xdr:col>14</xdr:col>
      <xdr:colOff>28575</xdr:colOff>
      <xdr:row>98</xdr:row>
      <xdr:rowOff>69007</xdr:rowOff>
    </xdr:to>
    <xdr:cxnSp macro="">
      <xdr:nvCxnSpPr>
        <xdr:cNvPr id="469" name="直線コネクタ 468"/>
        <xdr:cNvCxnSpPr/>
      </xdr:nvCxnSpPr>
      <xdr:spPr>
        <a:xfrm flipV="1">
          <a:off x="8750300" y="16722775"/>
          <a:ext cx="889000" cy="1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145828</xdr:rowOff>
    </xdr:from>
    <xdr:ext cx="599010" cy="259045"/>
    <xdr:sp macro="" textlink="">
      <xdr:nvSpPr>
        <xdr:cNvPr id="471" name="テキスト ボックス 470"/>
        <xdr:cNvSpPr txBox="1"/>
      </xdr:nvSpPr>
      <xdr:spPr>
        <a:xfrm>
          <a:off x="9339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69007</xdr:rowOff>
    </xdr:from>
    <xdr:to>
      <xdr:col>12</xdr:col>
      <xdr:colOff>511175</xdr:colOff>
      <xdr:row>98</xdr:row>
      <xdr:rowOff>123456</xdr:rowOff>
    </xdr:to>
    <xdr:cxnSp macro="">
      <xdr:nvCxnSpPr>
        <xdr:cNvPr id="472" name="直線コネクタ 471"/>
        <xdr:cNvCxnSpPr/>
      </xdr:nvCxnSpPr>
      <xdr:spPr>
        <a:xfrm flipV="1">
          <a:off x="7861300" y="16871107"/>
          <a:ext cx="889000" cy="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70783</xdr:rowOff>
    </xdr:from>
    <xdr:to>
      <xdr:col>11</xdr:col>
      <xdr:colOff>307975</xdr:colOff>
      <xdr:row>98</xdr:row>
      <xdr:rowOff>123456</xdr:rowOff>
    </xdr:to>
    <xdr:cxnSp macro="">
      <xdr:nvCxnSpPr>
        <xdr:cNvPr id="475" name="直線コネクタ 474"/>
        <xdr:cNvCxnSpPr/>
      </xdr:nvCxnSpPr>
      <xdr:spPr>
        <a:xfrm>
          <a:off x="6972300" y="16872883"/>
          <a:ext cx="889000" cy="5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67482</xdr:rowOff>
    </xdr:from>
    <xdr:ext cx="599010" cy="259045"/>
    <xdr:sp macro="" textlink="">
      <xdr:nvSpPr>
        <xdr:cNvPr id="477" name="テキスト ボックス 476"/>
        <xdr:cNvSpPr txBox="1"/>
      </xdr:nvSpPr>
      <xdr:spPr>
        <a:xfrm>
          <a:off x="7561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92680</xdr:rowOff>
    </xdr:from>
    <xdr:to>
      <xdr:col>15</xdr:col>
      <xdr:colOff>231775</xdr:colOff>
      <xdr:row>98</xdr:row>
      <xdr:rowOff>22830</xdr:rowOff>
    </xdr:to>
    <xdr:sp macro="" textlink="">
      <xdr:nvSpPr>
        <xdr:cNvPr id="485" name="円/楕円 484"/>
        <xdr:cNvSpPr/>
      </xdr:nvSpPr>
      <xdr:spPr>
        <a:xfrm>
          <a:off x="10426700" y="167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71107</xdr:rowOff>
    </xdr:from>
    <xdr:ext cx="599010" cy="259045"/>
    <xdr:sp macro="" textlink="">
      <xdr:nvSpPr>
        <xdr:cNvPr id="486" name="土木費該当値テキスト"/>
        <xdr:cNvSpPr txBox="1"/>
      </xdr:nvSpPr>
      <xdr:spPr>
        <a:xfrm>
          <a:off x="10528300" y="1670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41325</xdr:rowOff>
    </xdr:from>
    <xdr:to>
      <xdr:col>14</xdr:col>
      <xdr:colOff>79375</xdr:colOff>
      <xdr:row>97</xdr:row>
      <xdr:rowOff>142925</xdr:rowOff>
    </xdr:to>
    <xdr:sp macro="" textlink="">
      <xdr:nvSpPr>
        <xdr:cNvPr id="487" name="円/楕円 486"/>
        <xdr:cNvSpPr/>
      </xdr:nvSpPr>
      <xdr:spPr>
        <a:xfrm>
          <a:off x="9588500" y="166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159452</xdr:rowOff>
    </xdr:from>
    <xdr:ext cx="599010" cy="259045"/>
    <xdr:sp macro="" textlink="">
      <xdr:nvSpPr>
        <xdr:cNvPr id="488" name="テキスト ボックス 487"/>
        <xdr:cNvSpPr txBox="1"/>
      </xdr:nvSpPr>
      <xdr:spPr>
        <a:xfrm>
          <a:off x="9339794" y="1644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18207</xdr:rowOff>
    </xdr:from>
    <xdr:to>
      <xdr:col>12</xdr:col>
      <xdr:colOff>561975</xdr:colOff>
      <xdr:row>98</xdr:row>
      <xdr:rowOff>119807</xdr:rowOff>
    </xdr:to>
    <xdr:sp macro="" textlink="">
      <xdr:nvSpPr>
        <xdr:cNvPr id="489" name="円/楕円 488"/>
        <xdr:cNvSpPr/>
      </xdr:nvSpPr>
      <xdr:spPr>
        <a:xfrm>
          <a:off x="8699500" y="168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110934</xdr:rowOff>
    </xdr:from>
    <xdr:ext cx="534377" cy="259045"/>
    <xdr:sp macro="" textlink="">
      <xdr:nvSpPr>
        <xdr:cNvPr id="490" name="テキスト ボックス 489"/>
        <xdr:cNvSpPr txBox="1"/>
      </xdr:nvSpPr>
      <xdr:spPr>
        <a:xfrm>
          <a:off x="8483111" y="169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72656</xdr:rowOff>
    </xdr:from>
    <xdr:to>
      <xdr:col>11</xdr:col>
      <xdr:colOff>358775</xdr:colOff>
      <xdr:row>99</xdr:row>
      <xdr:rowOff>2806</xdr:rowOff>
    </xdr:to>
    <xdr:sp macro="" textlink="">
      <xdr:nvSpPr>
        <xdr:cNvPr id="491" name="円/楕円 490"/>
        <xdr:cNvSpPr/>
      </xdr:nvSpPr>
      <xdr:spPr>
        <a:xfrm>
          <a:off x="7810500" y="16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165383</xdr:rowOff>
    </xdr:from>
    <xdr:ext cx="534377" cy="259045"/>
    <xdr:sp macro="" textlink="">
      <xdr:nvSpPr>
        <xdr:cNvPr id="492" name="テキスト ボックス 491"/>
        <xdr:cNvSpPr txBox="1"/>
      </xdr:nvSpPr>
      <xdr:spPr>
        <a:xfrm>
          <a:off x="7594111" y="169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19983</xdr:rowOff>
    </xdr:from>
    <xdr:to>
      <xdr:col>10</xdr:col>
      <xdr:colOff>155575</xdr:colOff>
      <xdr:row>98</xdr:row>
      <xdr:rowOff>121583</xdr:rowOff>
    </xdr:to>
    <xdr:sp macro="" textlink="">
      <xdr:nvSpPr>
        <xdr:cNvPr id="493" name="円/楕円 492"/>
        <xdr:cNvSpPr/>
      </xdr:nvSpPr>
      <xdr:spPr>
        <a:xfrm>
          <a:off x="6921500" y="168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112710</xdr:rowOff>
    </xdr:from>
    <xdr:ext cx="534377" cy="259045"/>
    <xdr:sp macro="" textlink="">
      <xdr:nvSpPr>
        <xdr:cNvPr id="494" name="テキスト ボックス 493"/>
        <xdr:cNvSpPr txBox="1"/>
      </xdr:nvSpPr>
      <xdr:spPr>
        <a:xfrm>
          <a:off x="6705111" y="169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126197</xdr:rowOff>
    </xdr:from>
    <xdr:to>
      <xdr:col>23</xdr:col>
      <xdr:colOff>517525</xdr:colOff>
      <xdr:row>33</xdr:row>
      <xdr:rowOff>87571</xdr:rowOff>
    </xdr:to>
    <xdr:cxnSp macro="">
      <xdr:nvCxnSpPr>
        <xdr:cNvPr id="523" name="直線コネクタ 522"/>
        <xdr:cNvCxnSpPr/>
      </xdr:nvCxnSpPr>
      <xdr:spPr>
        <a:xfrm flipV="1">
          <a:off x="15481300" y="5441147"/>
          <a:ext cx="838200" cy="3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87571</xdr:rowOff>
    </xdr:from>
    <xdr:to>
      <xdr:col>22</xdr:col>
      <xdr:colOff>365125</xdr:colOff>
      <xdr:row>35</xdr:row>
      <xdr:rowOff>158125</xdr:rowOff>
    </xdr:to>
    <xdr:cxnSp macro="">
      <xdr:nvCxnSpPr>
        <xdr:cNvPr id="526" name="直線コネクタ 525"/>
        <xdr:cNvCxnSpPr/>
      </xdr:nvCxnSpPr>
      <xdr:spPr>
        <a:xfrm flipV="1">
          <a:off x="14592300" y="5745421"/>
          <a:ext cx="889000" cy="4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16452</xdr:rowOff>
    </xdr:from>
    <xdr:ext cx="534377" cy="259045"/>
    <xdr:sp macro="" textlink="">
      <xdr:nvSpPr>
        <xdr:cNvPr id="528" name="テキスト ボックス 527"/>
        <xdr:cNvSpPr txBox="1"/>
      </xdr:nvSpPr>
      <xdr:spPr>
        <a:xfrm>
          <a:off x="15214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158125</xdr:rowOff>
    </xdr:from>
    <xdr:to>
      <xdr:col>21</xdr:col>
      <xdr:colOff>161925</xdr:colOff>
      <xdr:row>37</xdr:row>
      <xdr:rowOff>57118</xdr:rowOff>
    </xdr:to>
    <xdr:cxnSp macro="">
      <xdr:nvCxnSpPr>
        <xdr:cNvPr id="529" name="直線コネクタ 528"/>
        <xdr:cNvCxnSpPr/>
      </xdr:nvCxnSpPr>
      <xdr:spPr>
        <a:xfrm flipV="1">
          <a:off x="13703300" y="6158875"/>
          <a:ext cx="889000" cy="2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19089</xdr:rowOff>
    </xdr:from>
    <xdr:ext cx="534377" cy="259045"/>
    <xdr:sp macro="" textlink="">
      <xdr:nvSpPr>
        <xdr:cNvPr id="531" name="テキスト ボックス 530"/>
        <xdr:cNvSpPr txBox="1"/>
      </xdr:nvSpPr>
      <xdr:spPr>
        <a:xfrm>
          <a:off x="14325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57118</xdr:rowOff>
    </xdr:from>
    <xdr:to>
      <xdr:col>19</xdr:col>
      <xdr:colOff>644525</xdr:colOff>
      <xdr:row>37</xdr:row>
      <xdr:rowOff>95348</xdr:rowOff>
    </xdr:to>
    <xdr:cxnSp macro="">
      <xdr:nvCxnSpPr>
        <xdr:cNvPr id="532" name="直線コネクタ 531"/>
        <xdr:cNvCxnSpPr/>
      </xdr:nvCxnSpPr>
      <xdr:spPr>
        <a:xfrm flipV="1">
          <a:off x="12814300" y="6400768"/>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46807</xdr:rowOff>
    </xdr:from>
    <xdr:ext cx="534377" cy="259045"/>
    <xdr:sp macro="" textlink="">
      <xdr:nvSpPr>
        <xdr:cNvPr id="534" name="テキスト ボックス 533"/>
        <xdr:cNvSpPr txBox="1"/>
      </xdr:nvSpPr>
      <xdr:spPr>
        <a:xfrm>
          <a:off x="13436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77009</xdr:rowOff>
    </xdr:from>
    <xdr:ext cx="534377" cy="259045"/>
    <xdr:sp macro="" textlink="">
      <xdr:nvSpPr>
        <xdr:cNvPr id="536" name="テキスト ボックス 535"/>
        <xdr:cNvSpPr txBox="1"/>
      </xdr:nvSpPr>
      <xdr:spPr>
        <a:xfrm>
          <a:off x="12547111" y="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75397</xdr:rowOff>
    </xdr:from>
    <xdr:to>
      <xdr:col>23</xdr:col>
      <xdr:colOff>568325</xdr:colOff>
      <xdr:row>32</xdr:row>
      <xdr:rowOff>5547</xdr:rowOff>
    </xdr:to>
    <xdr:sp macro="" textlink="">
      <xdr:nvSpPr>
        <xdr:cNvPr id="542" name="円/楕円 541"/>
        <xdr:cNvSpPr/>
      </xdr:nvSpPr>
      <xdr:spPr>
        <a:xfrm>
          <a:off x="162687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28424</xdr:rowOff>
    </xdr:from>
    <xdr:ext cx="599010" cy="259045"/>
    <xdr:sp macro="" textlink="">
      <xdr:nvSpPr>
        <xdr:cNvPr id="543" name="消防費該当値テキスト"/>
        <xdr:cNvSpPr txBox="1"/>
      </xdr:nvSpPr>
      <xdr:spPr>
        <a:xfrm>
          <a:off x="16370300" y="534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338,544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36771</xdr:rowOff>
    </xdr:from>
    <xdr:to>
      <xdr:col>22</xdr:col>
      <xdr:colOff>415925</xdr:colOff>
      <xdr:row>33</xdr:row>
      <xdr:rowOff>138371</xdr:rowOff>
    </xdr:to>
    <xdr:sp macro="" textlink="">
      <xdr:nvSpPr>
        <xdr:cNvPr id="544" name="円/楕円 543"/>
        <xdr:cNvSpPr/>
      </xdr:nvSpPr>
      <xdr:spPr>
        <a:xfrm>
          <a:off x="15430500" y="5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31</xdr:row>
      <xdr:rowOff>154898</xdr:rowOff>
    </xdr:from>
    <xdr:ext cx="599010" cy="259045"/>
    <xdr:sp macro="" textlink="">
      <xdr:nvSpPr>
        <xdr:cNvPr id="545" name="テキスト ボックス 544"/>
        <xdr:cNvSpPr txBox="1"/>
      </xdr:nvSpPr>
      <xdr:spPr>
        <a:xfrm>
          <a:off x="15181794" y="54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258,682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107325</xdr:rowOff>
    </xdr:from>
    <xdr:to>
      <xdr:col>21</xdr:col>
      <xdr:colOff>212725</xdr:colOff>
      <xdr:row>36</xdr:row>
      <xdr:rowOff>37475</xdr:rowOff>
    </xdr:to>
    <xdr:sp macro="" textlink="">
      <xdr:nvSpPr>
        <xdr:cNvPr id="546" name="円/楕円 545"/>
        <xdr:cNvSpPr/>
      </xdr:nvSpPr>
      <xdr:spPr>
        <a:xfrm>
          <a:off x="14541500" y="61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54002</xdr:rowOff>
    </xdr:from>
    <xdr:ext cx="599010" cy="259045"/>
    <xdr:sp macro="" textlink="">
      <xdr:nvSpPr>
        <xdr:cNvPr id="547" name="テキスト ボックス 546"/>
        <xdr:cNvSpPr txBox="1"/>
      </xdr:nvSpPr>
      <xdr:spPr>
        <a:xfrm>
          <a:off x="14292794" y="588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6318</xdr:rowOff>
    </xdr:from>
    <xdr:to>
      <xdr:col>20</xdr:col>
      <xdr:colOff>9525</xdr:colOff>
      <xdr:row>37</xdr:row>
      <xdr:rowOff>107918</xdr:rowOff>
    </xdr:to>
    <xdr:sp macro="" textlink="">
      <xdr:nvSpPr>
        <xdr:cNvPr id="548" name="円/楕円 547"/>
        <xdr:cNvSpPr/>
      </xdr:nvSpPr>
      <xdr:spPr>
        <a:xfrm>
          <a:off x="13652500" y="63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124445</xdr:rowOff>
    </xdr:from>
    <xdr:ext cx="534377" cy="259045"/>
    <xdr:sp macro="" textlink="">
      <xdr:nvSpPr>
        <xdr:cNvPr id="549" name="テキスト ボックス 548"/>
        <xdr:cNvSpPr txBox="1"/>
      </xdr:nvSpPr>
      <xdr:spPr>
        <a:xfrm>
          <a:off x="13436111" y="61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44548</xdr:rowOff>
    </xdr:from>
    <xdr:to>
      <xdr:col>18</xdr:col>
      <xdr:colOff>492125</xdr:colOff>
      <xdr:row>37</xdr:row>
      <xdr:rowOff>146148</xdr:rowOff>
    </xdr:to>
    <xdr:sp macro="" textlink="">
      <xdr:nvSpPr>
        <xdr:cNvPr id="550" name="円/楕円 549"/>
        <xdr:cNvSpPr/>
      </xdr:nvSpPr>
      <xdr:spPr>
        <a:xfrm>
          <a:off x="12763500" y="63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162675</xdr:rowOff>
    </xdr:from>
    <xdr:ext cx="534377" cy="259045"/>
    <xdr:sp macro="" textlink="">
      <xdr:nvSpPr>
        <xdr:cNvPr id="551" name="テキスト ボックス 550"/>
        <xdr:cNvSpPr txBox="1"/>
      </xdr:nvSpPr>
      <xdr:spPr>
        <a:xfrm>
          <a:off x="12547111" y="61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103227</xdr:rowOff>
    </xdr:from>
    <xdr:to>
      <xdr:col>23</xdr:col>
      <xdr:colOff>517525</xdr:colOff>
      <xdr:row>57</xdr:row>
      <xdr:rowOff>65538</xdr:rowOff>
    </xdr:to>
    <xdr:cxnSp macro="">
      <xdr:nvCxnSpPr>
        <xdr:cNvPr id="578" name="直線コネクタ 577"/>
        <xdr:cNvCxnSpPr/>
      </xdr:nvCxnSpPr>
      <xdr:spPr>
        <a:xfrm flipV="1">
          <a:off x="15481300" y="9704427"/>
          <a:ext cx="838200" cy="1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65538</xdr:rowOff>
    </xdr:from>
    <xdr:to>
      <xdr:col>22</xdr:col>
      <xdr:colOff>365125</xdr:colOff>
      <xdr:row>57</xdr:row>
      <xdr:rowOff>71403</xdr:rowOff>
    </xdr:to>
    <xdr:cxnSp macro="">
      <xdr:nvCxnSpPr>
        <xdr:cNvPr id="581" name="直線コネクタ 580"/>
        <xdr:cNvCxnSpPr/>
      </xdr:nvCxnSpPr>
      <xdr:spPr>
        <a:xfrm flipV="1">
          <a:off x="14592300" y="9838188"/>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65247</xdr:rowOff>
    </xdr:from>
    <xdr:to>
      <xdr:col>21</xdr:col>
      <xdr:colOff>161925</xdr:colOff>
      <xdr:row>57</xdr:row>
      <xdr:rowOff>71403</xdr:rowOff>
    </xdr:to>
    <xdr:cxnSp macro="">
      <xdr:nvCxnSpPr>
        <xdr:cNvPr id="584" name="直線コネクタ 583"/>
        <xdr:cNvCxnSpPr/>
      </xdr:nvCxnSpPr>
      <xdr:spPr>
        <a:xfrm>
          <a:off x="13703300" y="9837897"/>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47284</xdr:rowOff>
    </xdr:from>
    <xdr:to>
      <xdr:col>19</xdr:col>
      <xdr:colOff>644525</xdr:colOff>
      <xdr:row>57</xdr:row>
      <xdr:rowOff>65247</xdr:rowOff>
    </xdr:to>
    <xdr:cxnSp macro="">
      <xdr:nvCxnSpPr>
        <xdr:cNvPr id="587" name="直線コネクタ 586"/>
        <xdr:cNvCxnSpPr/>
      </xdr:nvCxnSpPr>
      <xdr:spPr>
        <a:xfrm>
          <a:off x="12814300" y="9819934"/>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109762</xdr:rowOff>
    </xdr:from>
    <xdr:ext cx="599010" cy="259045"/>
    <xdr:sp macro="" textlink="">
      <xdr:nvSpPr>
        <xdr:cNvPr id="589" name="テキスト ボックス 588"/>
        <xdr:cNvSpPr txBox="1"/>
      </xdr:nvSpPr>
      <xdr:spPr>
        <a:xfrm>
          <a:off x="13403794" y="988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91805</xdr:rowOff>
    </xdr:from>
    <xdr:ext cx="599010" cy="259045"/>
    <xdr:sp macro="" textlink="">
      <xdr:nvSpPr>
        <xdr:cNvPr id="591" name="テキスト ボックス 590"/>
        <xdr:cNvSpPr txBox="1"/>
      </xdr:nvSpPr>
      <xdr:spPr>
        <a:xfrm>
          <a:off x="12514794" y="986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52427</xdr:rowOff>
    </xdr:from>
    <xdr:to>
      <xdr:col>23</xdr:col>
      <xdr:colOff>568325</xdr:colOff>
      <xdr:row>56</xdr:row>
      <xdr:rowOff>154027</xdr:rowOff>
    </xdr:to>
    <xdr:sp macro="" textlink="">
      <xdr:nvSpPr>
        <xdr:cNvPr id="597" name="円/楕円 596"/>
        <xdr:cNvSpPr/>
      </xdr:nvSpPr>
      <xdr:spPr>
        <a:xfrm>
          <a:off x="16268700" y="96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75304</xdr:rowOff>
    </xdr:from>
    <xdr:ext cx="599010" cy="259045"/>
    <xdr:sp macro="" textlink="">
      <xdr:nvSpPr>
        <xdr:cNvPr id="598" name="教育費該当値テキスト"/>
        <xdr:cNvSpPr txBox="1"/>
      </xdr:nvSpPr>
      <xdr:spPr>
        <a:xfrm>
          <a:off x="16370300" y="950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14738</xdr:rowOff>
    </xdr:from>
    <xdr:to>
      <xdr:col>22</xdr:col>
      <xdr:colOff>415925</xdr:colOff>
      <xdr:row>57</xdr:row>
      <xdr:rowOff>116338</xdr:rowOff>
    </xdr:to>
    <xdr:sp macro="" textlink="">
      <xdr:nvSpPr>
        <xdr:cNvPr id="599" name="円/楕円 598"/>
        <xdr:cNvSpPr/>
      </xdr:nvSpPr>
      <xdr:spPr>
        <a:xfrm>
          <a:off x="15430500" y="9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107465</xdr:rowOff>
    </xdr:from>
    <xdr:ext cx="599010" cy="259045"/>
    <xdr:sp macro="" textlink="">
      <xdr:nvSpPr>
        <xdr:cNvPr id="600" name="テキスト ボックス 599"/>
        <xdr:cNvSpPr txBox="1"/>
      </xdr:nvSpPr>
      <xdr:spPr>
        <a:xfrm>
          <a:off x="15181794" y="9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20603</xdr:rowOff>
    </xdr:from>
    <xdr:to>
      <xdr:col>21</xdr:col>
      <xdr:colOff>212725</xdr:colOff>
      <xdr:row>57</xdr:row>
      <xdr:rowOff>122203</xdr:rowOff>
    </xdr:to>
    <xdr:sp macro="" textlink="">
      <xdr:nvSpPr>
        <xdr:cNvPr id="601" name="円/楕円 600"/>
        <xdr:cNvSpPr/>
      </xdr:nvSpPr>
      <xdr:spPr>
        <a:xfrm>
          <a:off x="14541500" y="9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113330</xdr:rowOff>
    </xdr:from>
    <xdr:ext cx="599010" cy="259045"/>
    <xdr:sp macro="" textlink="">
      <xdr:nvSpPr>
        <xdr:cNvPr id="602" name="テキスト ボックス 601"/>
        <xdr:cNvSpPr txBox="1"/>
      </xdr:nvSpPr>
      <xdr:spPr>
        <a:xfrm>
          <a:off x="14292794" y="988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14447</xdr:rowOff>
    </xdr:from>
    <xdr:to>
      <xdr:col>20</xdr:col>
      <xdr:colOff>9525</xdr:colOff>
      <xdr:row>57</xdr:row>
      <xdr:rowOff>116047</xdr:rowOff>
    </xdr:to>
    <xdr:sp macro="" textlink="">
      <xdr:nvSpPr>
        <xdr:cNvPr id="603" name="円/楕円 602"/>
        <xdr:cNvSpPr/>
      </xdr:nvSpPr>
      <xdr:spPr>
        <a:xfrm>
          <a:off x="13652500" y="97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132574</xdr:rowOff>
    </xdr:from>
    <xdr:ext cx="599010" cy="259045"/>
    <xdr:sp macro="" textlink="">
      <xdr:nvSpPr>
        <xdr:cNvPr id="604" name="テキスト ボックス 603"/>
        <xdr:cNvSpPr txBox="1"/>
      </xdr:nvSpPr>
      <xdr:spPr>
        <a:xfrm>
          <a:off x="13403794" y="956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167934</xdr:rowOff>
    </xdr:from>
    <xdr:to>
      <xdr:col>18</xdr:col>
      <xdr:colOff>492125</xdr:colOff>
      <xdr:row>57</xdr:row>
      <xdr:rowOff>98084</xdr:rowOff>
    </xdr:to>
    <xdr:sp macro="" textlink="">
      <xdr:nvSpPr>
        <xdr:cNvPr id="605" name="円/楕円 604"/>
        <xdr:cNvSpPr/>
      </xdr:nvSpPr>
      <xdr:spPr>
        <a:xfrm>
          <a:off x="12763500" y="97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114611</xdr:rowOff>
    </xdr:from>
    <xdr:ext cx="599010" cy="259045"/>
    <xdr:sp macro="" textlink="">
      <xdr:nvSpPr>
        <xdr:cNvPr id="606" name="テキスト ボックス 605"/>
        <xdr:cNvSpPr txBox="1"/>
      </xdr:nvSpPr>
      <xdr:spPr>
        <a:xfrm>
          <a:off x="12514794" y="954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74825</xdr:rowOff>
    </xdr:from>
    <xdr:to>
      <xdr:col>23</xdr:col>
      <xdr:colOff>517525</xdr:colOff>
      <xdr:row>98</xdr:row>
      <xdr:rowOff>108249</xdr:rowOff>
    </xdr:to>
    <xdr:cxnSp macro="">
      <xdr:nvCxnSpPr>
        <xdr:cNvPr id="690" name="直線コネクタ 689"/>
        <xdr:cNvCxnSpPr/>
      </xdr:nvCxnSpPr>
      <xdr:spPr>
        <a:xfrm>
          <a:off x="15481300" y="16876925"/>
          <a:ext cx="8382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74713</xdr:rowOff>
    </xdr:from>
    <xdr:to>
      <xdr:col>22</xdr:col>
      <xdr:colOff>365125</xdr:colOff>
      <xdr:row>98</xdr:row>
      <xdr:rowOff>74825</xdr:rowOff>
    </xdr:to>
    <xdr:cxnSp macro="">
      <xdr:nvCxnSpPr>
        <xdr:cNvPr id="693" name="直線コネクタ 692"/>
        <xdr:cNvCxnSpPr/>
      </xdr:nvCxnSpPr>
      <xdr:spPr>
        <a:xfrm>
          <a:off x="14592300" y="16876813"/>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74713</xdr:rowOff>
    </xdr:from>
    <xdr:to>
      <xdr:col>21</xdr:col>
      <xdr:colOff>161925</xdr:colOff>
      <xdr:row>98</xdr:row>
      <xdr:rowOff>75374</xdr:rowOff>
    </xdr:to>
    <xdr:cxnSp macro="">
      <xdr:nvCxnSpPr>
        <xdr:cNvPr id="696" name="直線コネクタ 695"/>
        <xdr:cNvCxnSpPr/>
      </xdr:nvCxnSpPr>
      <xdr:spPr>
        <a:xfrm flipV="1">
          <a:off x="13703300" y="16876813"/>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73228</xdr:rowOff>
    </xdr:from>
    <xdr:to>
      <xdr:col>19</xdr:col>
      <xdr:colOff>644525</xdr:colOff>
      <xdr:row>98</xdr:row>
      <xdr:rowOff>75374</xdr:rowOff>
    </xdr:to>
    <xdr:cxnSp macro="">
      <xdr:nvCxnSpPr>
        <xdr:cNvPr id="699" name="直線コネクタ 698"/>
        <xdr:cNvCxnSpPr/>
      </xdr:nvCxnSpPr>
      <xdr:spPr>
        <a:xfrm>
          <a:off x="12814300" y="16875328"/>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57449</xdr:rowOff>
    </xdr:from>
    <xdr:to>
      <xdr:col>23</xdr:col>
      <xdr:colOff>568325</xdr:colOff>
      <xdr:row>98</xdr:row>
      <xdr:rowOff>159049</xdr:rowOff>
    </xdr:to>
    <xdr:sp macro="" textlink="">
      <xdr:nvSpPr>
        <xdr:cNvPr id="709" name="円/楕円 708"/>
        <xdr:cNvSpPr/>
      </xdr:nvSpPr>
      <xdr:spPr>
        <a:xfrm>
          <a:off x="16268700" y="168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143826</xdr:rowOff>
    </xdr:from>
    <xdr:ext cx="534377" cy="259045"/>
    <xdr:sp macro="" textlink="">
      <xdr:nvSpPr>
        <xdr:cNvPr id="710" name="公債費該当値テキスト"/>
        <xdr:cNvSpPr txBox="1"/>
      </xdr:nvSpPr>
      <xdr:spPr>
        <a:xfrm>
          <a:off x="16370300" y="167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24025</xdr:rowOff>
    </xdr:from>
    <xdr:to>
      <xdr:col>22</xdr:col>
      <xdr:colOff>415925</xdr:colOff>
      <xdr:row>98</xdr:row>
      <xdr:rowOff>125625</xdr:rowOff>
    </xdr:to>
    <xdr:sp macro="" textlink="">
      <xdr:nvSpPr>
        <xdr:cNvPr id="711" name="円/楕円 710"/>
        <xdr:cNvSpPr/>
      </xdr:nvSpPr>
      <xdr:spPr>
        <a:xfrm>
          <a:off x="15430500" y="16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116752</xdr:rowOff>
    </xdr:from>
    <xdr:ext cx="534377" cy="259045"/>
    <xdr:sp macro="" textlink="">
      <xdr:nvSpPr>
        <xdr:cNvPr id="712" name="テキスト ボックス 711"/>
        <xdr:cNvSpPr txBox="1"/>
      </xdr:nvSpPr>
      <xdr:spPr>
        <a:xfrm>
          <a:off x="15214111" y="169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23913</xdr:rowOff>
    </xdr:from>
    <xdr:to>
      <xdr:col>21</xdr:col>
      <xdr:colOff>212725</xdr:colOff>
      <xdr:row>98</xdr:row>
      <xdr:rowOff>125513</xdr:rowOff>
    </xdr:to>
    <xdr:sp macro="" textlink="">
      <xdr:nvSpPr>
        <xdr:cNvPr id="713" name="円/楕円 712"/>
        <xdr:cNvSpPr/>
      </xdr:nvSpPr>
      <xdr:spPr>
        <a:xfrm>
          <a:off x="14541500" y="1682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116640</xdr:rowOff>
    </xdr:from>
    <xdr:ext cx="534377" cy="259045"/>
    <xdr:sp macro="" textlink="">
      <xdr:nvSpPr>
        <xdr:cNvPr id="714" name="テキスト ボックス 713"/>
        <xdr:cNvSpPr txBox="1"/>
      </xdr:nvSpPr>
      <xdr:spPr>
        <a:xfrm>
          <a:off x="14325111" y="1691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24574</xdr:rowOff>
    </xdr:from>
    <xdr:to>
      <xdr:col>20</xdr:col>
      <xdr:colOff>9525</xdr:colOff>
      <xdr:row>98</xdr:row>
      <xdr:rowOff>126174</xdr:rowOff>
    </xdr:to>
    <xdr:sp macro="" textlink="">
      <xdr:nvSpPr>
        <xdr:cNvPr id="715" name="円/楕円 714"/>
        <xdr:cNvSpPr/>
      </xdr:nvSpPr>
      <xdr:spPr>
        <a:xfrm>
          <a:off x="13652500" y="168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117301</xdr:rowOff>
    </xdr:from>
    <xdr:ext cx="534377" cy="259045"/>
    <xdr:sp macro="" textlink="">
      <xdr:nvSpPr>
        <xdr:cNvPr id="716" name="テキスト ボックス 715"/>
        <xdr:cNvSpPr txBox="1"/>
      </xdr:nvSpPr>
      <xdr:spPr>
        <a:xfrm>
          <a:off x="13436111" y="169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22428</xdr:rowOff>
    </xdr:from>
    <xdr:to>
      <xdr:col>18</xdr:col>
      <xdr:colOff>492125</xdr:colOff>
      <xdr:row>98</xdr:row>
      <xdr:rowOff>124028</xdr:rowOff>
    </xdr:to>
    <xdr:sp macro="" textlink="">
      <xdr:nvSpPr>
        <xdr:cNvPr id="717" name="円/楕円 716"/>
        <xdr:cNvSpPr/>
      </xdr:nvSpPr>
      <xdr:spPr>
        <a:xfrm>
          <a:off x="12763500" y="16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115155</xdr:rowOff>
    </xdr:from>
    <xdr:ext cx="534377" cy="259045"/>
    <xdr:sp macro="" textlink="">
      <xdr:nvSpPr>
        <xdr:cNvPr id="718" name="テキスト ボックス 717"/>
        <xdr:cNvSpPr txBox="1"/>
      </xdr:nvSpPr>
      <xdr:spPr>
        <a:xfrm>
          <a:off x="12547111" y="169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類似団体と比較すると、消防費、教育費が高い数値となっています。</a:t>
          </a:r>
          <a:endParaRPr kumimoji="1" lang="en-US" altLang="ja-JP" sz="1300">
            <a:latin typeface="ＭＳ Ｐゴシック"/>
          </a:endParaRPr>
        </a:p>
        <a:p>
          <a:r>
            <a:rPr kumimoji="1" lang="ja-JP" altLang="en-US" sz="1300">
              <a:latin typeface="ＭＳ Ｐゴシック"/>
            </a:rPr>
            <a:t>消防費については、本村は、海抜ゼロメートル地帯という地理的な要因があり、ひとたび自然災害が発生した場合には、甚大な被害が予想されていることから、本村では、発生が懸念される東南海地震や内水氾濫が予想される台風、豪雨等から住民の生命を守るため、各地域に一時避難所を建設していますので、近年、突出して増加傾向にあります。この一時避難所は、数年度のうちに村内の全地域に整備が進められるため、消防費は５年程度で平均的な数値に戻ることが予想されます。</a:t>
          </a:r>
          <a:endParaRPr kumimoji="1" lang="en-US" altLang="ja-JP" sz="1300">
            <a:latin typeface="ＭＳ Ｐゴシック"/>
          </a:endParaRPr>
        </a:p>
        <a:p>
          <a:r>
            <a:rPr kumimoji="1" lang="ja-JP" altLang="en-US" sz="1300">
              <a:latin typeface="ＭＳ Ｐゴシック"/>
            </a:rPr>
            <a:t>教育費については、本村は、小中一貫教育校を設置し、英語教育に重点的に取り組む等、従来から重点的に予算配分をしてまいりました。とりわけ、平成</a:t>
          </a:r>
          <a:r>
            <a:rPr kumimoji="1" lang="en-US" altLang="ja-JP" sz="1300">
              <a:latin typeface="ＭＳ Ｐゴシック"/>
            </a:rPr>
            <a:t>27</a:t>
          </a:r>
          <a:r>
            <a:rPr kumimoji="1" lang="ja-JP" altLang="en-US" sz="1300">
              <a:latin typeface="ＭＳ Ｐゴシック"/>
            </a:rPr>
            <a:t>年度は、特別支援教室のための拡幅工事があったほか、ＩＣＴ教育を推進するため、全生徒にタブレットＰＣを配備したことに伴い、特に増加しました。次年度以降は、平均的な数値に戻ることが予想されま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財政調整基金残高については、小規模自治体ながらも財政上のサスティナビリティを確保しています。今後は平成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年度に策定した公共施設等総合管理計画に基づき、将来の施設改修、施設更新のための財源として特定目的基金に重点的に積み立てを行う方針としています。また、平成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繰越事業が多かったため、実質収支額が減少しました。この繰越事業の財源として、財政調整基金の取り崩し等の赤字要素が増えたため、結果として実質単年度収支が赤字になりましたが翌年度以降は改善する見込み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特別会計によっては、一般会計からの財源補てんがなければ運営できないものもあり、受益者負担の見直し等によって、さらなる収支の改善がもとめられます。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今後も、特別会計を含めた全体的な財政運営に努めてまいります。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また、実質赤字比率に係る黒字額のうち、一般会計が大きく減少したのは、繰越事業が多くあったこと等によるもので、次年度以降は増加傾向に転ずると考えられます。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実質赤字比率に係る黒字額のうち、介護保険特別会計（保険事業勘定）が増加したのは、起債等により翌年度以降の保険財源を確保したことにより、繰越額が増加したためです。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18" sqref="AC18:AG1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6408562</v>
      </c>
      <c r="BO4" s="379"/>
      <c r="BP4" s="379"/>
      <c r="BQ4" s="379"/>
      <c r="BR4" s="379"/>
      <c r="BS4" s="379"/>
      <c r="BT4" s="379"/>
      <c r="BU4" s="380"/>
      <c r="BV4" s="378">
        <v>5976670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1.1000000000000001</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5857083</v>
      </c>
      <c r="BO5" s="416"/>
      <c r="BP5" s="416"/>
      <c r="BQ5" s="416"/>
      <c r="BR5" s="416"/>
      <c r="BS5" s="416"/>
      <c r="BT5" s="416"/>
      <c r="BU5" s="417"/>
      <c r="BV5" s="415">
        <v>5651991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64.900000000000006</v>
      </c>
      <c r="CU5" s="413"/>
      <c r="CV5" s="413"/>
      <c r="CW5" s="413"/>
      <c r="CX5" s="413"/>
      <c r="CY5" s="413"/>
      <c r="CZ5" s="413"/>
      <c r="DA5" s="414"/>
      <c r="DB5" s="412">
        <v>65.7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86</v>
      </c>
      <c r="AV6" s="448"/>
      <c r="AW6" s="448"/>
      <c r="AX6" s="448"/>
      <c r="AY6" s="449" t="s">
        <v>87</v>
      </c>
      <c r="AZ6" s="450"/>
      <c r="BA6" s="450"/>
      <c r="BB6" s="450"/>
      <c r="BC6" s="450"/>
      <c r="BD6" s="450"/>
      <c r="BE6" s="450"/>
      <c r="BF6" s="450"/>
      <c r="BG6" s="450"/>
      <c r="BH6" s="450"/>
      <c r="BI6" s="450"/>
      <c r="BJ6" s="450"/>
      <c r="BK6" s="450"/>
      <c r="BL6" s="450"/>
      <c r="BM6" s="451"/>
      <c r="BN6" s="415">
        <v>551479</v>
      </c>
      <c r="BO6" s="416"/>
      <c r="BP6" s="416"/>
      <c r="BQ6" s="416"/>
      <c r="BR6" s="416"/>
      <c r="BS6" s="416"/>
      <c r="BT6" s="416"/>
      <c r="BU6" s="417"/>
      <c r="BV6" s="415">
        <v>324679</v>
      </c>
      <c r="BW6" s="416"/>
      <c r="BX6" s="416"/>
      <c r="BY6" s="416"/>
      <c r="BZ6" s="416"/>
      <c r="CA6" s="416"/>
      <c r="CB6" s="416"/>
      <c r="CC6" s="417"/>
      <c r="CD6" s="418" t="s">
        <v>88</v>
      </c>
      <c r="CE6" s="419"/>
      <c r="CF6" s="419"/>
      <c r="CG6" s="419"/>
      <c r="CH6" s="419"/>
      <c r="CI6" s="419"/>
      <c r="CJ6" s="419"/>
      <c r="CK6" s="419"/>
      <c r="CL6" s="419"/>
      <c r="CM6" s="419"/>
      <c r="CN6" s="419"/>
      <c r="CO6" s="419"/>
      <c r="CP6" s="419"/>
      <c r="CQ6" s="419"/>
      <c r="CR6" s="419"/>
      <c r="CS6" s="420"/>
      <c r="CT6" s="452">
        <v>64.900000000000006</v>
      </c>
      <c r="CU6" s="453"/>
      <c r="CV6" s="453"/>
      <c r="CW6" s="453"/>
      <c r="CX6" s="453"/>
      <c r="CY6" s="453"/>
      <c r="CZ6" s="453"/>
      <c r="DA6" s="454"/>
      <c r="DB6" s="452">
        <v>65.7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89</v>
      </c>
      <c r="AN7" s="445"/>
      <c r="AO7" s="445"/>
      <c r="AP7" s="445"/>
      <c r="AQ7" s="445"/>
      <c r="AR7" s="445"/>
      <c r="AS7" s="445"/>
      <c r="AT7" s="446"/>
      <c r="AU7" s="447" t="s">
        <v>78</v>
      </c>
      <c r="AV7" s="448"/>
      <c r="AW7" s="448"/>
      <c r="AX7" s="448"/>
      <c r="AY7" s="449" t="s">
        <v>90</v>
      </c>
      <c r="AZ7" s="450"/>
      <c r="BA7" s="450"/>
      <c r="BB7" s="450"/>
      <c r="BC7" s="450"/>
      <c r="BD7" s="450"/>
      <c r="BE7" s="450"/>
      <c r="BF7" s="450"/>
      <c r="BG7" s="450"/>
      <c r="BH7" s="450"/>
      <c r="BI7" s="450"/>
      <c r="BJ7" s="450"/>
      <c r="BK7" s="450"/>
      <c r="BL7" s="450"/>
      <c r="BM7" s="451"/>
      <c r="BN7" s="415">
        <v>504188</v>
      </c>
      <c r="BO7" s="416"/>
      <c r="BP7" s="416"/>
      <c r="BQ7" s="416"/>
      <c r="BR7" s="416"/>
      <c r="BS7" s="416"/>
      <c r="BT7" s="416"/>
      <c r="BU7" s="417"/>
      <c r="BV7" s="415">
        <v>53535</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4396466</v>
      </c>
      <c r="CU7" s="416"/>
      <c r="CV7" s="416"/>
      <c r="CW7" s="416"/>
      <c r="CX7" s="416"/>
      <c r="CY7" s="416"/>
      <c r="CZ7" s="416"/>
      <c r="DA7" s="417"/>
      <c r="DB7" s="415">
        <v>4188680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47291</v>
      </c>
      <c r="BO8" s="416"/>
      <c r="BP8" s="416"/>
      <c r="BQ8" s="416"/>
      <c r="BR8" s="416"/>
      <c r="BS8" s="416"/>
      <c r="BT8" s="416"/>
      <c r="BU8" s="417"/>
      <c r="BV8" s="415">
        <v>271144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2.09</v>
      </c>
      <c r="CU8" s="456"/>
      <c r="CV8" s="456"/>
      <c r="CW8" s="456"/>
      <c r="CX8" s="456"/>
      <c r="CY8" s="456"/>
      <c r="CZ8" s="456"/>
      <c r="DA8" s="457"/>
      <c r="DB8" s="455">
        <v>2.0699999999999998</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4397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86</v>
      </c>
      <c r="AV9" s="448"/>
      <c r="AW9" s="448"/>
      <c r="AX9" s="448"/>
      <c r="AY9" s="449" t="s">
        <v>99</v>
      </c>
      <c r="AZ9" s="450"/>
      <c r="BA9" s="450"/>
      <c r="BB9" s="450"/>
      <c r="BC9" s="450"/>
      <c r="BD9" s="450"/>
      <c r="BE9" s="450"/>
      <c r="BF9" s="450"/>
      <c r="BG9" s="450"/>
      <c r="BH9" s="450"/>
      <c r="BI9" s="450"/>
      <c r="BJ9" s="450"/>
      <c r="BK9" s="450"/>
      <c r="BL9" s="450"/>
      <c r="BM9" s="451"/>
      <c r="BN9" s="415">
        <v>-223853</v>
      </c>
      <c r="BO9" s="416"/>
      <c r="BP9" s="416"/>
      <c r="BQ9" s="416"/>
      <c r="BR9" s="416"/>
      <c r="BS9" s="416"/>
      <c r="BT9" s="416"/>
      <c r="BU9" s="417"/>
      <c r="BV9" s="415">
        <v>7191</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v>
      </c>
      <c r="CU9" s="413"/>
      <c r="CV9" s="413"/>
      <c r="CW9" s="413"/>
      <c r="CX9" s="413"/>
      <c r="CY9" s="413"/>
      <c r="CZ9" s="413"/>
      <c r="DA9" s="414"/>
      <c r="DB9" s="412">
        <v>2.6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4525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14439</v>
      </c>
      <c r="BO10" s="416"/>
      <c r="BP10" s="416"/>
      <c r="BQ10" s="416"/>
      <c r="BR10" s="416"/>
      <c r="BS10" s="416"/>
      <c r="BT10" s="416"/>
      <c r="BU10" s="417"/>
      <c r="BV10" s="415">
        <v>430336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4579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4398</v>
      </c>
      <c r="S13" s="497"/>
      <c r="T13" s="497"/>
      <c r="U13" s="497"/>
      <c r="V13" s="498"/>
      <c r="W13" s="431" t="s">
        <v>121</v>
      </c>
      <c r="X13" s="432"/>
      <c r="Y13" s="432"/>
      <c r="Z13" s="432"/>
      <c r="AA13" s="432"/>
      <c r="AB13" s="422"/>
      <c r="AC13" s="466">
        <v>328</v>
      </c>
      <c r="AD13" s="467"/>
      <c r="AE13" s="467"/>
      <c r="AF13" s="467"/>
      <c r="AG13" s="506"/>
      <c r="AH13" s="466">
        <v>344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-209414</v>
      </c>
      <c r="BO13" s="416"/>
      <c r="BP13" s="416"/>
      <c r="BQ13" s="416"/>
      <c r="BR13" s="416"/>
      <c r="BS13" s="416"/>
      <c r="BT13" s="416"/>
      <c r="BU13" s="417"/>
      <c r="BV13" s="415">
        <v>437527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0.8</v>
      </c>
      <c r="CU13" s="413"/>
      <c r="CV13" s="413"/>
      <c r="CW13" s="413"/>
      <c r="CX13" s="413"/>
      <c r="CY13" s="413"/>
      <c r="CZ13" s="413"/>
      <c r="DA13" s="414"/>
      <c r="DB13" s="412">
        <v>1.4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4607</v>
      </c>
      <c r="S14" s="497"/>
      <c r="T14" s="497"/>
      <c r="U14" s="497"/>
      <c r="V14" s="498"/>
      <c r="W14" s="405"/>
      <c r="X14" s="406"/>
      <c r="Y14" s="406"/>
      <c r="Z14" s="406"/>
      <c r="AA14" s="406"/>
      <c r="AB14" s="395"/>
      <c r="AC14" s="499">
        <v>13.1</v>
      </c>
      <c r="AD14" s="500"/>
      <c r="AE14" s="500"/>
      <c r="AF14" s="500"/>
      <c r="AG14" s="501"/>
      <c r="AH14" s="499">
        <v>13.6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4444</v>
      </c>
      <c r="S15" s="497"/>
      <c r="T15" s="497"/>
      <c r="U15" s="497"/>
      <c r="V15" s="498"/>
      <c r="W15" s="431" t="s">
        <v>128</v>
      </c>
      <c r="X15" s="432"/>
      <c r="Y15" s="432"/>
      <c r="Z15" s="432"/>
      <c r="AA15" s="432"/>
      <c r="AB15" s="422"/>
      <c r="AC15" s="466">
        <v>746</v>
      </c>
      <c r="AD15" s="467"/>
      <c r="AE15" s="467"/>
      <c r="AF15" s="467"/>
      <c r="AG15" s="506"/>
      <c r="AH15" s="466">
        <v>727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3377428</v>
      </c>
      <c r="BO15" s="379"/>
      <c r="BP15" s="379"/>
      <c r="BQ15" s="379"/>
      <c r="BR15" s="379"/>
      <c r="BS15" s="379"/>
      <c r="BT15" s="379"/>
      <c r="BU15" s="380"/>
      <c r="BV15" s="378">
        <v>3229409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29.7</v>
      </c>
      <c r="AD16" s="500"/>
      <c r="AE16" s="500"/>
      <c r="AF16" s="500"/>
      <c r="AG16" s="501"/>
      <c r="AH16" s="499">
        <v>28.8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1599203</v>
      </c>
      <c r="BO16" s="416"/>
      <c r="BP16" s="416"/>
      <c r="BQ16" s="416"/>
      <c r="BR16" s="416"/>
      <c r="BS16" s="416"/>
      <c r="BT16" s="416"/>
      <c r="BU16" s="417"/>
      <c r="BV16" s="415">
        <v>1548192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1434</v>
      </c>
      <c r="AD17" s="467"/>
      <c r="AE17" s="467"/>
      <c r="AF17" s="467"/>
      <c r="AG17" s="506"/>
      <c r="AH17" s="466">
        <v>1418</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4396466</v>
      </c>
      <c r="BO17" s="416"/>
      <c r="BP17" s="416"/>
      <c r="BQ17" s="416"/>
      <c r="BR17" s="416"/>
      <c r="BS17" s="416"/>
      <c r="BT17" s="416"/>
      <c r="BU17" s="417"/>
      <c r="BV17" s="415">
        <v>4188680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22.42</v>
      </c>
      <c r="M18" s="528"/>
      <c r="N18" s="528"/>
      <c r="O18" s="528"/>
      <c r="P18" s="528"/>
      <c r="Q18" s="528"/>
      <c r="R18" s="529"/>
      <c r="S18" s="529"/>
      <c r="T18" s="529"/>
      <c r="U18" s="529"/>
      <c r="V18" s="530"/>
      <c r="W18" s="433"/>
      <c r="X18" s="434"/>
      <c r="Y18" s="434"/>
      <c r="Z18" s="434"/>
      <c r="AA18" s="434"/>
      <c r="AB18" s="425"/>
      <c r="AC18" s="531">
        <v>57.2</v>
      </c>
      <c r="AD18" s="532"/>
      <c r="AE18" s="532"/>
      <c r="AF18" s="532"/>
      <c r="AG18" s="533"/>
      <c r="AH18" s="531">
        <v>56.2</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2952444</v>
      </c>
      <c r="BO18" s="416"/>
      <c r="BP18" s="416"/>
      <c r="BQ18" s="416"/>
      <c r="BR18" s="416"/>
      <c r="BS18" s="416"/>
      <c r="BT18" s="416"/>
      <c r="BU18" s="417"/>
      <c r="BV18" s="415">
        <v>2954709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196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5355734</v>
      </c>
      <c r="BO19" s="416"/>
      <c r="BP19" s="416"/>
      <c r="BQ19" s="416"/>
      <c r="BR19" s="416"/>
      <c r="BS19" s="416"/>
      <c r="BT19" s="416"/>
      <c r="BU19" s="417"/>
      <c r="BV19" s="415">
        <v>5055249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1259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77000</v>
      </c>
      <c r="BO23" s="416"/>
      <c r="BP23" s="416"/>
      <c r="BQ23" s="416"/>
      <c r="BR23" s="416"/>
      <c r="BS23" s="416"/>
      <c r="BT23" s="416"/>
      <c r="BU23" s="417"/>
      <c r="BV23" s="415">
        <v>136736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8400</v>
      </c>
      <c r="R24" s="467"/>
      <c r="S24" s="467"/>
      <c r="T24" s="467"/>
      <c r="U24" s="467"/>
      <c r="V24" s="506"/>
      <c r="W24" s="561"/>
      <c r="X24" s="549"/>
      <c r="Y24" s="550"/>
      <c r="Z24" s="465" t="s">
        <v>152</v>
      </c>
      <c r="AA24" s="445"/>
      <c r="AB24" s="445"/>
      <c r="AC24" s="445"/>
      <c r="AD24" s="445"/>
      <c r="AE24" s="445"/>
      <c r="AF24" s="445"/>
      <c r="AG24" s="446"/>
      <c r="AH24" s="466">
        <v>98</v>
      </c>
      <c r="AI24" s="467"/>
      <c r="AJ24" s="467"/>
      <c r="AK24" s="467"/>
      <c r="AL24" s="506"/>
      <c r="AM24" s="466">
        <v>290668</v>
      </c>
      <c r="AN24" s="467"/>
      <c r="AO24" s="467"/>
      <c r="AP24" s="467"/>
      <c r="AQ24" s="467"/>
      <c r="AR24" s="506"/>
      <c r="AS24" s="466">
        <v>2966</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77000</v>
      </c>
      <c r="BO24" s="416"/>
      <c r="BP24" s="416"/>
      <c r="BQ24" s="416"/>
      <c r="BR24" s="416"/>
      <c r="BS24" s="416"/>
      <c r="BT24" s="416"/>
      <c r="BU24" s="417"/>
      <c r="BV24" s="415">
        <v>136736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7050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192861</v>
      </c>
      <c r="BO25" s="379"/>
      <c r="BP25" s="379"/>
      <c r="BQ25" s="379"/>
      <c r="BR25" s="379"/>
      <c r="BS25" s="379"/>
      <c r="BT25" s="379"/>
      <c r="BU25" s="380"/>
      <c r="BV25" s="378">
        <v>210356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6550</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3950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317005</v>
      </c>
      <c r="BO27" s="585"/>
      <c r="BP27" s="585"/>
      <c r="BQ27" s="585"/>
      <c r="BR27" s="585"/>
      <c r="BS27" s="585"/>
      <c r="BT27" s="585"/>
      <c r="BU27" s="586"/>
      <c r="BV27" s="584">
        <v>461009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3100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4489719</v>
      </c>
      <c r="BO28" s="379"/>
      <c r="BP28" s="379"/>
      <c r="BQ28" s="379"/>
      <c r="BR28" s="379"/>
      <c r="BS28" s="379"/>
      <c r="BT28" s="379"/>
      <c r="BU28" s="380"/>
      <c r="BV28" s="378">
        <v>4475280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8</v>
      </c>
      <c r="M29" s="467"/>
      <c r="N29" s="467"/>
      <c r="O29" s="467"/>
      <c r="P29" s="506"/>
      <c r="Q29" s="466">
        <v>2900</v>
      </c>
      <c r="R29" s="467"/>
      <c r="S29" s="467"/>
      <c r="T29" s="467"/>
      <c r="U29" s="467"/>
      <c r="V29" s="506"/>
      <c r="W29" s="562"/>
      <c r="X29" s="563"/>
      <c r="Y29" s="564"/>
      <c r="Z29" s="465" t="s">
        <v>168</v>
      </c>
      <c r="AA29" s="445"/>
      <c r="AB29" s="445"/>
      <c r="AC29" s="445"/>
      <c r="AD29" s="445"/>
      <c r="AE29" s="445"/>
      <c r="AF29" s="445"/>
      <c r="AG29" s="446"/>
      <c r="AH29" s="466">
        <v>98</v>
      </c>
      <c r="AI29" s="467"/>
      <c r="AJ29" s="467"/>
      <c r="AK29" s="467"/>
      <c r="AL29" s="506"/>
      <c r="AM29" s="466">
        <v>290668</v>
      </c>
      <c r="AN29" s="467"/>
      <c r="AO29" s="467"/>
      <c r="AP29" s="467"/>
      <c r="AQ29" s="467"/>
      <c r="AR29" s="506"/>
      <c r="AS29" s="466">
        <v>2966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27926</v>
      </c>
      <c r="BO29" s="416"/>
      <c r="BP29" s="416"/>
      <c r="BQ29" s="416"/>
      <c r="BR29" s="416"/>
      <c r="BS29" s="416"/>
      <c r="BT29" s="416"/>
      <c r="BU29" s="417"/>
      <c r="BV29" s="415">
        <v>27836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4341643</v>
      </c>
      <c r="BO30" s="585"/>
      <c r="BP30" s="585"/>
      <c r="BQ30" s="585"/>
      <c r="BR30" s="585"/>
      <c r="BS30" s="585"/>
      <c r="BT30" s="585"/>
      <c r="BU30" s="586"/>
      <c r="BV30" s="584">
        <v>4701818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農業集落排水処理施設事業特別会計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愛知県市町村職員退職手当組合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海部地区水防事務組合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介護保険特別会計（サービス事業勘定）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海部南部消防組合（一般会計）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海部南部消防組合（消防指令センター特別会計）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海部地区環境事務組合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海部南部広域事務組合（一般会計）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海部南部広域事務組合（障害者総合支援特別会計）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海部地区急病診療所組合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海部南部水道企業団</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愛知県後期高齢者医療広域連合（一般会計）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C18" sqref="AC18:AG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526</v>
      </c>
      <c r="D34" s="1181"/>
      <c r="E34" s="1182"/>
      <c r="F34" s="32">
        <v>3.62</v>
      </c>
      <c r="G34" s="33">
        <v>3.64</v>
      </c>
      <c r="H34" s="33">
        <v>3.46</v>
      </c>
      <c r="I34" s="33">
        <v>3.57</v>
      </c>
      <c r="J34" s="34">
        <v>3.43</v>
      </c>
      <c r="K34" s="22"/>
      <c r="L34" s="22"/>
      <c r="M34" s="22"/>
      <c r="N34" s="22"/>
      <c r="O34" s="22"/>
      <c r="P34" s="22"/>
    </row>
    <row r="35" spans="1:16" ht="39" customHeight="1" x14ac:dyDescent="0.15">
      <c r="A35" s="22"/>
      <c r="B35" s="35"/>
      <c r="C35" s="1175" t="s">
        <v>527</v>
      </c>
      <c r="D35" s="1176"/>
      <c r="E35" s="1177"/>
      <c r="F35" s="36">
        <v>1.22</v>
      </c>
      <c r="G35" s="37">
        <v>1.86</v>
      </c>
      <c r="H35" s="37">
        <v>1.97</v>
      </c>
      <c r="I35" s="37">
        <v>1.88</v>
      </c>
      <c r="J35" s="38">
        <v>1.35</v>
      </c>
      <c r="K35" s="22"/>
      <c r="L35" s="22"/>
      <c r="M35" s="22"/>
      <c r="N35" s="22"/>
      <c r="O35" s="22"/>
      <c r="P35" s="22"/>
    </row>
    <row r="36" spans="1:16" ht="39" customHeight="1" x14ac:dyDescent="0.15">
      <c r="A36" s="22"/>
      <c r="B36" s="35"/>
      <c r="C36" s="1175" t="s">
        <v>528</v>
      </c>
      <c r="D36" s="1176"/>
      <c r="E36" s="1177"/>
      <c r="F36" s="36">
        <v>9.43</v>
      </c>
      <c r="G36" s="37">
        <v>6.98</v>
      </c>
      <c r="H36" s="37">
        <v>6.14</v>
      </c>
      <c r="I36" s="37">
        <v>6.47</v>
      </c>
      <c r="J36" s="38">
        <v>1.07</v>
      </c>
      <c r="K36" s="22"/>
      <c r="L36" s="22"/>
      <c r="M36" s="22"/>
      <c r="N36" s="22"/>
      <c r="O36" s="22"/>
      <c r="P36" s="22"/>
    </row>
    <row r="37" spans="1:16" ht="39" customHeight="1" x14ac:dyDescent="0.15">
      <c r="A37" s="22"/>
      <c r="B37" s="35"/>
      <c r="C37" s="1175" t="s">
        <v>529</v>
      </c>
      <c r="D37" s="1176"/>
      <c r="E37" s="1177"/>
      <c r="F37" s="36">
        <v>0.24</v>
      </c>
      <c r="G37" s="37">
        <v>0.04</v>
      </c>
      <c r="H37" s="37">
        <v>0.06</v>
      </c>
      <c r="I37" s="37">
        <v>7.0000000000000007E-2</v>
      </c>
      <c r="J37" s="38">
        <v>0.28000000000000003</v>
      </c>
      <c r="K37" s="22"/>
      <c r="L37" s="22"/>
      <c r="M37" s="22"/>
      <c r="N37" s="22"/>
      <c r="O37" s="22"/>
      <c r="P37" s="22"/>
    </row>
    <row r="38" spans="1:16" ht="39" customHeight="1" x14ac:dyDescent="0.15">
      <c r="A38" s="22"/>
      <c r="B38" s="35"/>
      <c r="C38" s="1175" t="s">
        <v>530</v>
      </c>
      <c r="D38" s="1176"/>
      <c r="E38" s="1177"/>
      <c r="F38" s="36">
        <v>0</v>
      </c>
      <c r="G38" s="37">
        <v>0</v>
      </c>
      <c r="H38" s="37">
        <v>0.01</v>
      </c>
      <c r="I38" s="37">
        <v>0.01</v>
      </c>
      <c r="J38" s="38">
        <v>0.02</v>
      </c>
      <c r="K38" s="22"/>
      <c r="L38" s="22"/>
      <c r="M38" s="22"/>
      <c r="N38" s="22"/>
      <c r="O38" s="22"/>
      <c r="P38" s="22"/>
    </row>
    <row r="39" spans="1:16" ht="39" customHeight="1" x14ac:dyDescent="0.15">
      <c r="A39" s="22"/>
      <c r="B39" s="35"/>
      <c r="C39" s="1175" t="s">
        <v>531</v>
      </c>
      <c r="D39" s="1176"/>
      <c r="E39" s="1177"/>
      <c r="F39" s="36">
        <v>0.02</v>
      </c>
      <c r="G39" s="37">
        <v>0.01</v>
      </c>
      <c r="H39" s="37">
        <v>0</v>
      </c>
      <c r="I39" s="37">
        <v>0.01</v>
      </c>
      <c r="J39" s="38">
        <v>0.01</v>
      </c>
      <c r="K39" s="22"/>
      <c r="L39" s="22"/>
      <c r="M39" s="22"/>
      <c r="N39" s="22"/>
      <c r="O39" s="22"/>
      <c r="P39" s="22"/>
    </row>
    <row r="40" spans="1:16" ht="39" customHeight="1" x14ac:dyDescent="0.15">
      <c r="A40" s="22"/>
      <c r="B40" s="35"/>
      <c r="C40" s="1175" t="s">
        <v>532</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533</v>
      </c>
      <c r="D41" s="1176"/>
      <c r="E41" s="1177"/>
      <c r="F41" s="36" t="s">
        <v>480</v>
      </c>
      <c r="G41" s="37" t="s">
        <v>480</v>
      </c>
      <c r="H41" s="37" t="s">
        <v>480</v>
      </c>
      <c r="I41" s="37">
        <v>0</v>
      </c>
      <c r="J41" s="38">
        <v>0</v>
      </c>
      <c r="K41" s="22"/>
      <c r="L41" s="22"/>
      <c r="M41" s="22"/>
      <c r="N41" s="22"/>
      <c r="O41" s="22"/>
      <c r="P41" s="22"/>
    </row>
    <row r="42" spans="1:16" ht="39" customHeight="1" x14ac:dyDescent="0.15">
      <c r="A42" s="22"/>
      <c r="B42" s="39"/>
      <c r="C42" s="1175" t="s">
        <v>534</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535</v>
      </c>
      <c r="D43" s="1179"/>
      <c r="E43" s="1180"/>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C18" sqref="AC18:AG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132</v>
      </c>
      <c r="L45" s="60">
        <v>131</v>
      </c>
      <c r="M45" s="60">
        <v>131</v>
      </c>
      <c r="N45" s="60">
        <v>131</v>
      </c>
      <c r="O45" s="61">
        <v>63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29</v>
      </c>
      <c r="L48" s="64">
        <v>28</v>
      </c>
      <c r="M48" s="64">
        <v>28</v>
      </c>
      <c r="N48" s="64">
        <v>29</v>
      </c>
      <c r="O48" s="65">
        <v>35</v>
      </c>
      <c r="P48" s="48"/>
      <c r="Q48" s="48"/>
      <c r="R48" s="48"/>
      <c r="S48" s="48"/>
      <c r="T48" s="48"/>
      <c r="U48" s="48"/>
    </row>
    <row r="49" spans="1:21" ht="30.75" customHeight="1" x14ac:dyDescent="0.15">
      <c r="A49" s="48"/>
      <c r="B49" s="1193"/>
      <c r="C49" s="1194"/>
      <c r="D49" s="62"/>
      <c r="E49" s="1185" t="s">
        <v>16</v>
      </c>
      <c r="F49" s="1185"/>
      <c r="G49" s="1185"/>
      <c r="H49" s="1185"/>
      <c r="I49" s="1185"/>
      <c r="J49" s="1186"/>
      <c r="K49" s="63">
        <v>57</v>
      </c>
      <c r="L49" s="64">
        <v>55</v>
      </c>
      <c r="M49" s="64">
        <v>46</v>
      </c>
      <c r="N49" s="64">
        <v>33</v>
      </c>
      <c r="O49" s="65">
        <v>23</v>
      </c>
      <c r="P49" s="48"/>
      <c r="Q49" s="48"/>
      <c r="R49" s="48"/>
      <c r="S49" s="48"/>
      <c r="T49" s="48"/>
      <c r="U49" s="48"/>
    </row>
    <row r="50" spans="1:21" ht="30.75" customHeight="1" x14ac:dyDescent="0.15">
      <c r="A50" s="48"/>
      <c r="B50" s="1193"/>
      <c r="C50" s="1194"/>
      <c r="D50" s="62"/>
      <c r="E50" s="1185" t="s">
        <v>17</v>
      </c>
      <c r="F50" s="1185"/>
      <c r="G50" s="1185"/>
      <c r="H50" s="1185"/>
      <c r="I50" s="1185"/>
      <c r="J50" s="1186"/>
      <c r="K50" s="63">
        <v>20</v>
      </c>
      <c r="L50" s="64">
        <v>19</v>
      </c>
      <c r="M50" s="64">
        <v>19</v>
      </c>
      <c r="N50" s="64">
        <v>18</v>
      </c>
      <c r="O50" s="65">
        <v>21</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157</v>
      </c>
      <c r="L52" s="64">
        <v>161</v>
      </c>
      <c r="M52" s="64">
        <v>167</v>
      </c>
      <c r="N52" s="64">
        <v>167</v>
      </c>
      <c r="O52" s="65">
        <v>144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81</v>
      </c>
      <c r="L53" s="69">
        <v>72</v>
      </c>
      <c r="M53" s="69">
        <v>57</v>
      </c>
      <c r="N53" s="69">
        <v>44</v>
      </c>
      <c r="O53" s="70">
        <v>-2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AC18" sqref="AC18:AG1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498</v>
      </c>
      <c r="J41" s="83">
        <v>381</v>
      </c>
      <c r="K41" s="83">
        <v>261</v>
      </c>
      <c r="L41" s="83">
        <v>137</v>
      </c>
      <c r="M41" s="84">
        <v>77</v>
      </c>
    </row>
    <row r="42" spans="2:13" ht="27.75" customHeight="1" x14ac:dyDescent="0.15">
      <c r="B42" s="1201"/>
      <c r="C42" s="1202"/>
      <c r="D42" s="85"/>
      <c r="E42" s="1207" t="s">
        <v>26</v>
      </c>
      <c r="F42" s="1207"/>
      <c r="G42" s="1207"/>
      <c r="H42" s="1208"/>
      <c r="I42" s="86">
        <v>188</v>
      </c>
      <c r="J42" s="87">
        <v>173</v>
      </c>
      <c r="K42" s="87">
        <v>158</v>
      </c>
      <c r="L42" s="87">
        <v>143</v>
      </c>
      <c r="M42" s="88">
        <v>128</v>
      </c>
    </row>
    <row r="43" spans="2:13" ht="27.75" customHeight="1" x14ac:dyDescent="0.15">
      <c r="B43" s="1201"/>
      <c r="C43" s="1202"/>
      <c r="D43" s="85"/>
      <c r="E43" s="1207" t="s">
        <v>27</v>
      </c>
      <c r="F43" s="1207"/>
      <c r="G43" s="1207"/>
      <c r="H43" s="1208"/>
      <c r="I43" s="86">
        <v>264</v>
      </c>
      <c r="J43" s="87">
        <v>250</v>
      </c>
      <c r="K43" s="87">
        <v>230</v>
      </c>
      <c r="L43" s="87">
        <v>211</v>
      </c>
      <c r="M43" s="88">
        <v>207</v>
      </c>
    </row>
    <row r="44" spans="2:13" ht="27.75" customHeight="1" x14ac:dyDescent="0.15">
      <c r="B44" s="1201"/>
      <c r="C44" s="1202"/>
      <c r="D44" s="85"/>
      <c r="E44" s="1207" t="s">
        <v>28</v>
      </c>
      <c r="F44" s="1207"/>
      <c r="G44" s="1207"/>
      <c r="H44" s="1208"/>
      <c r="I44" s="86">
        <v>178</v>
      </c>
      <c r="J44" s="87">
        <v>126</v>
      </c>
      <c r="K44" s="87">
        <v>75</v>
      </c>
      <c r="L44" s="87">
        <v>34</v>
      </c>
      <c r="M44" s="88">
        <v>8</v>
      </c>
    </row>
    <row r="45" spans="2:13" ht="27.75" customHeight="1" x14ac:dyDescent="0.15">
      <c r="B45" s="1201"/>
      <c r="C45" s="1202"/>
      <c r="D45" s="85"/>
      <c r="E45" s="1207" t="s">
        <v>29</v>
      </c>
      <c r="F45" s="1207"/>
      <c r="G45" s="1207"/>
      <c r="H45" s="1208"/>
      <c r="I45" s="86">
        <v>292</v>
      </c>
      <c r="J45" s="87">
        <v>291</v>
      </c>
      <c r="K45" s="87">
        <v>274</v>
      </c>
      <c r="L45" s="87">
        <v>193</v>
      </c>
      <c r="M45" s="88">
        <v>140</v>
      </c>
    </row>
    <row r="46" spans="2:13" ht="27.75" customHeight="1" x14ac:dyDescent="0.15">
      <c r="B46" s="1201"/>
      <c r="C46" s="1202"/>
      <c r="D46" s="85"/>
      <c r="E46" s="1207" t="s">
        <v>30</v>
      </c>
      <c r="F46" s="1207"/>
      <c r="G46" s="1207"/>
      <c r="H46" s="1208"/>
      <c r="I46" s="86" t="s">
        <v>480</v>
      </c>
      <c r="J46" s="87" t="s">
        <v>480</v>
      </c>
      <c r="K46" s="87" t="s">
        <v>480</v>
      </c>
      <c r="L46" s="87" t="s">
        <v>480</v>
      </c>
      <c r="M46" s="88" t="s">
        <v>480</v>
      </c>
    </row>
    <row r="47" spans="2:13" ht="27.75" customHeight="1" x14ac:dyDescent="0.15">
      <c r="B47" s="1201"/>
      <c r="C47" s="1202"/>
      <c r="D47" s="85"/>
      <c r="E47" s="1207" t="s">
        <v>31</v>
      </c>
      <c r="F47" s="1207"/>
      <c r="G47" s="1207"/>
      <c r="H47" s="1208"/>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9" t="s">
        <v>33</v>
      </c>
      <c r="C49" s="1210"/>
      <c r="D49" s="89"/>
      <c r="E49" s="1207" t="s">
        <v>34</v>
      </c>
      <c r="F49" s="1207"/>
      <c r="G49" s="1207"/>
      <c r="H49" s="1208"/>
      <c r="I49" s="86">
        <v>7850</v>
      </c>
      <c r="J49" s="87">
        <v>8821</v>
      </c>
      <c r="K49" s="87">
        <v>9356</v>
      </c>
      <c r="L49" s="87">
        <v>9548</v>
      </c>
      <c r="M49" s="88">
        <v>9066</v>
      </c>
    </row>
    <row r="50" spans="2:13" ht="27.75" customHeight="1" x14ac:dyDescent="0.15">
      <c r="B50" s="1201"/>
      <c r="C50" s="1202"/>
      <c r="D50" s="85"/>
      <c r="E50" s="1207" t="s">
        <v>35</v>
      </c>
      <c r="F50" s="1207"/>
      <c r="G50" s="1207"/>
      <c r="H50" s="1208"/>
      <c r="I50" s="86" t="s">
        <v>480</v>
      </c>
      <c r="J50" s="87" t="s">
        <v>480</v>
      </c>
      <c r="K50" s="87" t="s">
        <v>480</v>
      </c>
      <c r="L50" s="87" t="s">
        <v>480</v>
      </c>
      <c r="M50" s="88" t="s">
        <v>480</v>
      </c>
    </row>
    <row r="51" spans="2:13" ht="27.75" customHeight="1" x14ac:dyDescent="0.15">
      <c r="B51" s="1203"/>
      <c r="C51" s="1204"/>
      <c r="D51" s="85"/>
      <c r="E51" s="1207" t="s">
        <v>36</v>
      </c>
      <c r="F51" s="1207"/>
      <c r="G51" s="1207"/>
      <c r="H51" s="1208"/>
      <c r="I51" s="86">
        <v>1626</v>
      </c>
      <c r="J51" s="87">
        <v>1528</v>
      </c>
      <c r="K51" s="87">
        <v>1385</v>
      </c>
      <c r="L51" s="87">
        <v>1238</v>
      </c>
      <c r="M51" s="88">
        <v>1113</v>
      </c>
    </row>
    <row r="52" spans="2:13" ht="27.75" customHeight="1" thickBot="1" x14ac:dyDescent="0.2">
      <c r="B52" s="1211" t="s">
        <v>37</v>
      </c>
      <c r="C52" s="1212"/>
      <c r="D52" s="90"/>
      <c r="E52" s="1213" t="s">
        <v>38</v>
      </c>
      <c r="F52" s="1213"/>
      <c r="G52" s="1213"/>
      <c r="H52" s="1214"/>
      <c r="I52" s="91">
        <v>-8056</v>
      </c>
      <c r="J52" s="92">
        <v>-9128</v>
      </c>
      <c r="K52" s="92">
        <v>-9744</v>
      </c>
      <c r="L52" s="92">
        <v>-10069</v>
      </c>
      <c r="M52" s="93">
        <v>-9619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5" zoomScale="80" zoomScaleNormal="8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6"/>
      <c r="H50" s="1237"/>
      <c r="I50" s="1237"/>
      <c r="J50" s="1238"/>
      <c r="K50" s="354" t="s">
        <v>520</v>
      </c>
      <c r="L50" s="354" t="s">
        <v>521</v>
      </c>
      <c r="M50" s="354" t="s">
        <v>522</v>
      </c>
      <c r="N50" s="354" t="s">
        <v>523</v>
      </c>
      <c r="O50" s="354" t="s">
        <v>524</v>
      </c>
    </row>
    <row r="51" spans="1:17" x14ac:dyDescent="0.15">
      <c r="B51" s="248"/>
      <c r="C51" s="244"/>
      <c r="D51" s="244"/>
      <c r="E51" s="244"/>
      <c r="F51" s="244"/>
      <c r="G51" s="1239" t="s">
        <v>556</v>
      </c>
      <c r="H51" s="1240"/>
      <c r="I51" s="1245" t="s">
        <v>557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559</v>
      </c>
      <c r="H55" s="1220"/>
      <c r="I55" s="1225" t="s">
        <v>557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558</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7" t="s">
        <v>563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36"/>
      <c r="H72" s="1237"/>
      <c r="I72" s="1237"/>
      <c r="J72" s="1238"/>
      <c r="K72" s="354" t="s">
        <v>520</v>
      </c>
      <c r="L72" s="354" t="s">
        <v>521</v>
      </c>
      <c r="M72" s="354" t="s">
        <v>522</v>
      </c>
      <c r="N72" s="354" t="s">
        <v>523</v>
      </c>
      <c r="O72" s="354" t="s">
        <v>524</v>
      </c>
    </row>
    <row r="73" spans="2:30" x14ac:dyDescent="0.15">
      <c r="B73" s="248"/>
      <c r="C73" s="244"/>
      <c r="D73" s="244"/>
      <c r="E73" s="244"/>
      <c r="F73" s="244"/>
      <c r="G73" s="1239" t="s">
        <v>556</v>
      </c>
      <c r="H73" s="1240"/>
      <c r="I73" s="1245" t="s">
        <v>557</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562</v>
      </c>
      <c r="J75" s="1225"/>
      <c r="K75" s="1247">
        <v>2.2000000000000002</v>
      </c>
      <c r="L75" s="1247">
        <v>1.9</v>
      </c>
      <c r="M75" s="1247">
        <v>1.7</v>
      </c>
      <c r="N75" s="1247">
        <v>1.4</v>
      </c>
      <c r="O75" s="1247">
        <v>0.8</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559</v>
      </c>
      <c r="H77" s="1220"/>
      <c r="I77" s="1225" t="s">
        <v>557</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562</v>
      </c>
      <c r="J79" s="1217"/>
      <c r="K79" s="1218">
        <v>10.8</v>
      </c>
      <c r="L79" s="1218">
        <v>9.6999999999999993</v>
      </c>
      <c r="M79" s="1218">
        <v>8.6</v>
      </c>
      <c r="N79" s="1218">
        <v>7.7</v>
      </c>
      <c r="O79" s="1218">
        <v>7.2</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C23" sqref="C2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238276</v>
      </c>
      <c r="E3" s="116"/>
      <c r="F3" s="117">
        <v>203567</v>
      </c>
      <c r="G3" s="118"/>
      <c r="H3" s="119"/>
    </row>
    <row r="4" spans="1:8" x14ac:dyDescent="0.15">
      <c r="A4" s="120"/>
      <c r="B4" s="121"/>
      <c r="C4" s="122"/>
      <c r="D4" s="123">
        <v>222433</v>
      </c>
      <c r="E4" s="124"/>
      <c r="F4" s="125">
        <v>121137</v>
      </c>
      <c r="G4" s="126"/>
      <c r="H4" s="127"/>
    </row>
    <row r="5" spans="1:8" x14ac:dyDescent="0.15">
      <c r="A5" s="108" t="s">
        <v>514</v>
      </c>
      <c r="B5" s="113"/>
      <c r="C5" s="114"/>
      <c r="D5" s="115">
        <v>96074</v>
      </c>
      <c r="E5" s="116"/>
      <c r="F5" s="117">
        <v>185018</v>
      </c>
      <c r="G5" s="118"/>
      <c r="H5" s="119"/>
    </row>
    <row r="6" spans="1:8" x14ac:dyDescent="0.15">
      <c r="A6" s="120"/>
      <c r="B6" s="121"/>
      <c r="C6" s="122"/>
      <c r="D6" s="123">
        <v>69067</v>
      </c>
      <c r="E6" s="124"/>
      <c r="F6" s="125">
        <v>95064</v>
      </c>
      <c r="G6" s="126"/>
      <c r="H6" s="127"/>
    </row>
    <row r="7" spans="1:8" x14ac:dyDescent="0.15">
      <c r="A7" s="108" t="s">
        <v>515</v>
      </c>
      <c r="B7" s="113"/>
      <c r="C7" s="114"/>
      <c r="D7" s="115">
        <v>155960</v>
      </c>
      <c r="E7" s="116"/>
      <c r="F7" s="117">
        <v>238802</v>
      </c>
      <c r="G7" s="118"/>
      <c r="H7" s="119"/>
    </row>
    <row r="8" spans="1:8" x14ac:dyDescent="0.15">
      <c r="A8" s="120"/>
      <c r="B8" s="121"/>
      <c r="C8" s="122"/>
      <c r="D8" s="123">
        <v>75052</v>
      </c>
      <c r="E8" s="124"/>
      <c r="F8" s="125">
        <v>128562</v>
      </c>
      <c r="G8" s="126"/>
      <c r="H8" s="127"/>
    </row>
    <row r="9" spans="1:8" x14ac:dyDescent="0.15">
      <c r="A9" s="108" t="s">
        <v>516</v>
      </c>
      <c r="B9" s="113"/>
      <c r="C9" s="114"/>
      <c r="D9" s="115">
        <v>259097</v>
      </c>
      <c r="E9" s="116"/>
      <c r="F9" s="117">
        <v>288550</v>
      </c>
      <c r="G9" s="118"/>
      <c r="H9" s="119"/>
    </row>
    <row r="10" spans="1:8" x14ac:dyDescent="0.15">
      <c r="A10" s="120"/>
      <c r="B10" s="121"/>
      <c r="C10" s="122"/>
      <c r="D10" s="123">
        <v>161562</v>
      </c>
      <c r="E10" s="124"/>
      <c r="F10" s="125">
        <v>141525</v>
      </c>
      <c r="G10" s="126"/>
      <c r="H10" s="127"/>
    </row>
    <row r="11" spans="1:8" x14ac:dyDescent="0.15">
      <c r="A11" s="108" t="s">
        <v>517</v>
      </c>
      <c r="B11" s="113"/>
      <c r="C11" s="114"/>
      <c r="D11" s="115">
        <v>421745</v>
      </c>
      <c r="E11" s="116"/>
      <c r="F11" s="117">
        <v>245039</v>
      </c>
      <c r="G11" s="118"/>
      <c r="H11" s="119"/>
    </row>
    <row r="12" spans="1:8" x14ac:dyDescent="0.15">
      <c r="A12" s="120"/>
      <c r="B12" s="121"/>
      <c r="C12" s="128"/>
      <c r="D12" s="123">
        <v>152253</v>
      </c>
      <c r="E12" s="124"/>
      <c r="F12" s="125">
        <v>108922</v>
      </c>
      <c r="G12" s="126"/>
      <c r="H12" s="127"/>
    </row>
    <row r="13" spans="1:8" x14ac:dyDescent="0.15">
      <c r="A13" s="108"/>
      <c r="B13" s="113"/>
      <c r="C13" s="129"/>
      <c r="D13" s="130">
        <v>234230</v>
      </c>
      <c r="E13" s="131"/>
      <c r="F13" s="132">
        <v>232195</v>
      </c>
      <c r="G13" s="133"/>
      <c r="H13" s="119"/>
    </row>
    <row r="14" spans="1:8" x14ac:dyDescent="0.15">
      <c r="A14" s="120"/>
      <c r="B14" s="121"/>
      <c r="C14" s="122"/>
      <c r="D14" s="123">
        <v>136073</v>
      </c>
      <c r="E14" s="124"/>
      <c r="F14" s="125">
        <v>119042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9.44</v>
      </c>
      <c r="C19" s="134">
        <f>ROUND(VALUE(SUBSTITUTE(実質収支比率等に係る経年分析!G$48,"▲","-")),2)</f>
        <v>6.99</v>
      </c>
      <c r="D19" s="134">
        <f>ROUND(VALUE(SUBSTITUTE(実質収支比率等に係る経年分析!H$48,"▲","-")),2)</f>
        <v>6.14</v>
      </c>
      <c r="E19" s="134">
        <f>ROUND(VALUE(SUBSTITUTE(実質収支比率等に係る経年分析!I$48,"▲","-")),2)</f>
        <v>6.47</v>
      </c>
      <c r="F19" s="134">
        <f>ROUND(VALUE(SUBSTITUTE(実質収支比率等に係る経年分析!J$48,"▲","-")),2)</f>
        <v>1.08</v>
      </c>
    </row>
    <row r="20" spans="1:11" x14ac:dyDescent="0.15">
      <c r="A20" s="134" t="s">
        <v>43</v>
      </c>
      <c r="B20" s="134">
        <f>ROUND(VALUE(SUBSTITUTE(実質収支比率等に係る経年分析!F$47,"▲","-")),2)</f>
        <v>79.58</v>
      </c>
      <c r="C20" s="134">
        <f>ROUND(VALUE(SUBSTITUTE(実質収支比率等に係る経年分析!G$47,"▲","-")),2)</f>
        <v>85.76</v>
      </c>
      <c r="D20" s="134">
        <f>ROUND(VALUE(SUBSTITUTE(実質収支比率等に係る経年分析!H$47,"▲","-")),2)</f>
        <v>94.15</v>
      </c>
      <c r="E20" s="134">
        <f>ROUND(VALUE(SUBSTITUTE(実質収支比率等に係る経年分析!I$47,"▲","-")),2)</f>
        <v>106.84</v>
      </c>
      <c r="F20" s="134">
        <f>ROUND(VALUE(SUBSTITUTE(実質収支比率等に係る経年分析!J$47,"▲","-")),2)</f>
        <v>102.12</v>
      </c>
    </row>
    <row r="21" spans="1:11" x14ac:dyDescent="0.15">
      <c r="A21" s="134" t="s">
        <v>44</v>
      </c>
      <c r="B21" s="134">
        <f>IF(ISNUMBER(VALUE(SUBSTITUTE(実質収支比率等に係る経年分析!F$49,"▲","-"))),ROUND(VALUE(SUBSTITUTE(実質収支比率等に係る経年分析!F$49,"▲","-")),2),NA())</f>
        <v>8.9700000000000006</v>
      </c>
      <c r="C21" s="134">
        <f>IF(ISNUMBER(VALUE(SUBSTITUTE(実質収支比率等に係る経年分析!G$49,"▲","-"))),ROUND(VALUE(SUBSTITUTE(実質収支比率等に係る経年分析!G$49,"▲","-")),2),NA())</f>
        <v>2.57</v>
      </c>
      <c r="D21" s="134">
        <f>IF(ISNUMBER(VALUE(SUBSTITUTE(実質収支比率等に係る経年分析!H$49,"▲","-"))),ROUND(VALUE(SUBSTITUTE(実質収支比率等に係る経年分析!H$49,"▲","-")),2),NA())</f>
        <v>11.35</v>
      </c>
      <c r="E21" s="134">
        <f>IF(ISNUMBER(VALUE(SUBSTITUTE(実質収支比率等に係る経年分析!I$49,"▲","-"))),ROUND(VALUE(SUBSTITUTE(実質収支比率等に係る経年分析!I$49,"▲","-")),2),NA())</f>
        <v>10.45</v>
      </c>
      <c r="F21" s="134">
        <f>IF(ISNUMBER(VALUE(SUBSTITUTE(実質収支比率等に係る経年分析!J$49,"▲","-"))),ROUND(VALUE(SUBSTITUTE(実質収支比率等に係る経年分析!J$49,"▲","-")),2),NA())</f>
        <v>-4.76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1.35</v>
      </c>
    </row>
    <row r="36" spans="1:16" x14ac:dyDescent="0.15">
      <c r="A36" s="135" t="str">
        <f>IF(連結実質赤字比率に係る赤字・黒字の構成分析!C$34="",NA(),連結実質赤字比率に係る赤字・黒字の構成分析!C$34)</f>
        <v>農業集落排水処理施設事業特別会計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157</v>
      </c>
      <c r="E42" s="136"/>
      <c r="F42" s="136"/>
      <c r="G42" s="136">
        <f>'実質公債費比率（分子）の構造'!L$52</f>
        <v>161</v>
      </c>
      <c r="H42" s="136"/>
      <c r="I42" s="136"/>
      <c r="J42" s="136">
        <f>'実質公債費比率（分子）の構造'!M$52</f>
        <v>167</v>
      </c>
      <c r="K42" s="136"/>
      <c r="L42" s="136"/>
      <c r="M42" s="136">
        <f>'実質公債費比率（分子）の構造'!N$52</f>
        <v>167</v>
      </c>
      <c r="N42" s="136"/>
      <c r="O42" s="136"/>
      <c r="P42" s="136">
        <f>'実質公債費比率（分子）の構造'!O$52</f>
        <v>144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v>
      </c>
      <c r="C44" s="136"/>
      <c r="D44" s="136"/>
      <c r="E44" s="136">
        <f>'実質公債費比率（分子）の構造'!L$50</f>
        <v>19</v>
      </c>
      <c r="F44" s="136"/>
      <c r="G44" s="136"/>
      <c r="H44" s="136">
        <f>'実質公債費比率（分子）の構造'!M$50</f>
        <v>19</v>
      </c>
      <c r="I44" s="136"/>
      <c r="J44" s="136"/>
      <c r="K44" s="136">
        <f>'実質公債費比率（分子）の構造'!N$50</f>
        <v>18</v>
      </c>
      <c r="L44" s="136"/>
      <c r="M44" s="136"/>
      <c r="N44" s="136">
        <f>'実質公債費比率（分子）の構造'!O$50</f>
        <v>21</v>
      </c>
      <c r="O44" s="136"/>
      <c r="P44" s="136"/>
    </row>
    <row r="45" spans="1:16" x14ac:dyDescent="0.15">
      <c r="A45" s="136" t="s">
        <v>54</v>
      </c>
      <c r="B45" s="136">
        <f>'実質公債費比率（分子）の構造'!K$49</f>
        <v>57</v>
      </c>
      <c r="C45" s="136"/>
      <c r="D45" s="136"/>
      <c r="E45" s="136">
        <f>'実質公債費比率（分子）の構造'!L$49</f>
        <v>55</v>
      </c>
      <c r="F45" s="136"/>
      <c r="G45" s="136"/>
      <c r="H45" s="136">
        <f>'実質公債費比率（分子）の構造'!M$49</f>
        <v>46</v>
      </c>
      <c r="I45" s="136"/>
      <c r="J45" s="136"/>
      <c r="K45" s="136">
        <f>'実質公債費比率（分子）の構造'!N$49</f>
        <v>33</v>
      </c>
      <c r="L45" s="136"/>
      <c r="M45" s="136"/>
      <c r="N45" s="136">
        <f>'実質公債費比率（分子）の構造'!O$49</f>
        <v>23</v>
      </c>
      <c r="O45" s="136"/>
      <c r="P45" s="136"/>
    </row>
    <row r="46" spans="1:16" x14ac:dyDescent="0.15">
      <c r="A46" s="136" t="s">
        <v>55</v>
      </c>
      <c r="B46" s="136">
        <f>'実質公債費比率（分子）の構造'!K$48</f>
        <v>29</v>
      </c>
      <c r="C46" s="136"/>
      <c r="D46" s="136"/>
      <c r="E46" s="136">
        <f>'実質公債費比率（分子）の構造'!L$48</f>
        <v>28</v>
      </c>
      <c r="F46" s="136"/>
      <c r="G46" s="136"/>
      <c r="H46" s="136">
        <f>'実質公債費比率（分子）の構造'!M$48</f>
        <v>28</v>
      </c>
      <c r="I46" s="136"/>
      <c r="J46" s="136"/>
      <c r="K46" s="136">
        <f>'実質公債費比率（分子）の構造'!N$48</f>
        <v>29</v>
      </c>
      <c r="L46" s="136"/>
      <c r="M46" s="136"/>
      <c r="N46" s="136">
        <f>'実質公債費比率（分子）の構造'!O$48</f>
        <v>35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132</v>
      </c>
      <c r="C49" s="136"/>
      <c r="D49" s="136"/>
      <c r="E49" s="136">
        <f>'実質公債費比率（分子）の構造'!L$45</f>
        <v>131</v>
      </c>
      <c r="F49" s="136"/>
      <c r="G49" s="136"/>
      <c r="H49" s="136">
        <f>'実質公債費比率（分子）の構造'!M$45</f>
        <v>131</v>
      </c>
      <c r="I49" s="136"/>
      <c r="J49" s="136"/>
      <c r="K49" s="136">
        <f>'実質公債費比率（分子）の構造'!N$45</f>
        <v>131</v>
      </c>
      <c r="L49" s="136"/>
      <c r="M49" s="136"/>
      <c r="N49" s="136">
        <f>'実質公債費比率（分子）の構造'!O$45</f>
        <v>63</v>
      </c>
      <c r="O49" s="136"/>
      <c r="P49" s="136"/>
    </row>
    <row r="50" spans="1:16" x14ac:dyDescent="0.15">
      <c r="A50" s="136" t="s">
        <v>59</v>
      </c>
      <c r="B50" s="136" t="e">
        <f>NA()</f>
        <v>#N/A</v>
      </c>
      <c r="C50" s="136">
        <f>IF(ISNUMBER('実質公債費比率（分子）の構造'!K$53),'実質公債費比率（分子）の構造'!K$53,NA())</f>
        <v>81</v>
      </c>
      <c r="D50" s="136" t="e">
        <f>NA()</f>
        <v>#N/A</v>
      </c>
      <c r="E50" s="136" t="e">
        <f>NA()</f>
        <v>#N/A</v>
      </c>
      <c r="F50" s="136">
        <f>IF(ISNUMBER('実質公債費比率（分子）の構造'!L$53),'実質公債費比率（分子）の構造'!L$53,NA())</f>
        <v>72</v>
      </c>
      <c r="G50" s="136" t="e">
        <f>NA()</f>
        <v>#N/A</v>
      </c>
      <c r="H50" s="136" t="e">
        <f>NA()</f>
        <v>#N/A</v>
      </c>
      <c r="I50" s="136">
        <f>IF(ISNUMBER('実質公債費比率（分子）の構造'!M$53),'実質公債費比率（分子）の構造'!M$53,NA())</f>
        <v>57</v>
      </c>
      <c r="J50" s="136" t="e">
        <f>NA()</f>
        <v>#N/A</v>
      </c>
      <c r="K50" s="136" t="e">
        <f>NA()</f>
        <v>#N/A</v>
      </c>
      <c r="L50" s="136">
        <f>IF(ISNUMBER('実質公債費比率（分子）の構造'!N$53),'実質公債費比率（分子）の構造'!N$53,NA())</f>
        <v>44</v>
      </c>
      <c r="M50" s="136" t="e">
        <f>NA()</f>
        <v>#N/A</v>
      </c>
      <c r="N50" s="136" t="e">
        <f>NA()</f>
        <v>#N/A</v>
      </c>
      <c r="O50" s="136">
        <f>IF(ISNUMBER('実質公債費比率（分子）の構造'!O$53),'実質公債費比率（分子）の構造'!O$53,NA())</f>
        <v>-2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1626</v>
      </c>
      <c r="E56" s="135"/>
      <c r="F56" s="135"/>
      <c r="G56" s="135">
        <f>'将来負担比率（分子）の構造'!J$51</f>
        <v>1528</v>
      </c>
      <c r="H56" s="135"/>
      <c r="I56" s="135"/>
      <c r="J56" s="135">
        <f>'将来負担比率（分子）の構造'!K$51</f>
        <v>1385</v>
      </c>
      <c r="K56" s="135"/>
      <c r="L56" s="135"/>
      <c r="M56" s="135">
        <f>'将来負担比率（分子）の構造'!L$51</f>
        <v>1238</v>
      </c>
      <c r="N56" s="135"/>
      <c r="O56" s="135"/>
      <c r="P56" s="135">
        <f>'将来負担比率（分子）の構造'!M$51</f>
        <v>1113</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7850</v>
      </c>
      <c r="E58" s="135"/>
      <c r="F58" s="135"/>
      <c r="G58" s="135">
        <f>'将来負担比率（分子）の構造'!J$49</f>
        <v>8821</v>
      </c>
      <c r="H58" s="135"/>
      <c r="I58" s="135"/>
      <c r="J58" s="135">
        <f>'将来負担比率（分子）の構造'!K$49</f>
        <v>9356</v>
      </c>
      <c r="K58" s="135"/>
      <c r="L58" s="135"/>
      <c r="M58" s="135">
        <f>'将来負担比率（分子）の構造'!L$49</f>
        <v>9548</v>
      </c>
      <c r="N58" s="135"/>
      <c r="O58" s="135"/>
      <c r="P58" s="135">
        <f>'将来負担比率（分子）の構造'!M$49</f>
        <v>9066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292</v>
      </c>
      <c r="C62" s="135"/>
      <c r="D62" s="135"/>
      <c r="E62" s="135">
        <f>'将来負担比率（分子）の構造'!J$45</f>
        <v>291</v>
      </c>
      <c r="F62" s="135"/>
      <c r="G62" s="135"/>
      <c r="H62" s="135">
        <f>'将来負担比率（分子）の構造'!K$45</f>
        <v>274</v>
      </c>
      <c r="I62" s="135"/>
      <c r="J62" s="135"/>
      <c r="K62" s="135">
        <f>'将来負担比率（分子）の構造'!L$45</f>
        <v>193</v>
      </c>
      <c r="L62" s="135"/>
      <c r="M62" s="135"/>
      <c r="N62" s="135">
        <f>'将来負担比率（分子）の構造'!M$45</f>
        <v>140</v>
      </c>
      <c r="O62" s="135"/>
      <c r="P62" s="135"/>
    </row>
    <row r="63" spans="1:16" x14ac:dyDescent="0.15">
      <c r="A63" s="135" t="s">
        <v>28</v>
      </c>
      <c r="B63" s="135">
        <f>'将来負担比率（分子）の構造'!I$44</f>
        <v>178</v>
      </c>
      <c r="C63" s="135"/>
      <c r="D63" s="135"/>
      <c r="E63" s="135">
        <f>'将来負担比率（分子）の構造'!J$44</f>
        <v>126</v>
      </c>
      <c r="F63" s="135"/>
      <c r="G63" s="135"/>
      <c r="H63" s="135">
        <f>'将来負担比率（分子）の構造'!K$44</f>
        <v>75</v>
      </c>
      <c r="I63" s="135"/>
      <c r="J63" s="135"/>
      <c r="K63" s="135">
        <f>'将来負担比率（分子）の構造'!L$44</f>
        <v>34</v>
      </c>
      <c r="L63" s="135"/>
      <c r="M63" s="135"/>
      <c r="N63" s="135">
        <f>'将来負担比率（分子）の構造'!M$44</f>
        <v>8</v>
      </c>
      <c r="O63" s="135"/>
      <c r="P63" s="135"/>
    </row>
    <row r="64" spans="1:16" x14ac:dyDescent="0.15">
      <c r="A64" s="135" t="s">
        <v>27</v>
      </c>
      <c r="B64" s="135">
        <f>'将来負担比率（分子）の構造'!I$43</f>
        <v>264</v>
      </c>
      <c r="C64" s="135"/>
      <c r="D64" s="135"/>
      <c r="E64" s="135">
        <f>'将来負担比率（分子）の構造'!J$43</f>
        <v>250</v>
      </c>
      <c r="F64" s="135"/>
      <c r="G64" s="135"/>
      <c r="H64" s="135">
        <f>'将来負担比率（分子）の構造'!K$43</f>
        <v>230</v>
      </c>
      <c r="I64" s="135"/>
      <c r="J64" s="135"/>
      <c r="K64" s="135">
        <f>'将来負担比率（分子）の構造'!L$43</f>
        <v>211</v>
      </c>
      <c r="L64" s="135"/>
      <c r="M64" s="135"/>
      <c r="N64" s="135">
        <f>'将来負担比率（分子）の構造'!M$43</f>
        <v>207</v>
      </c>
      <c r="O64" s="135"/>
      <c r="P64" s="135"/>
    </row>
    <row r="65" spans="1:16" x14ac:dyDescent="0.15">
      <c r="A65" s="135" t="s">
        <v>26</v>
      </c>
      <c r="B65" s="135">
        <f>'将来負担比率（分子）の構造'!I$42</f>
        <v>188</v>
      </c>
      <c r="C65" s="135"/>
      <c r="D65" s="135"/>
      <c r="E65" s="135">
        <f>'将来負担比率（分子）の構造'!J$42</f>
        <v>173</v>
      </c>
      <c r="F65" s="135"/>
      <c r="G65" s="135"/>
      <c r="H65" s="135">
        <f>'将来負担比率（分子）の構造'!K$42</f>
        <v>158</v>
      </c>
      <c r="I65" s="135"/>
      <c r="J65" s="135"/>
      <c r="K65" s="135">
        <f>'将来負担比率（分子）の構造'!L$42</f>
        <v>143</v>
      </c>
      <c r="L65" s="135"/>
      <c r="M65" s="135"/>
      <c r="N65" s="135">
        <f>'将来負担比率（分子）の構造'!M$42</f>
        <v>128</v>
      </c>
      <c r="O65" s="135"/>
      <c r="P65" s="135"/>
    </row>
    <row r="66" spans="1:16" x14ac:dyDescent="0.15">
      <c r="A66" s="135" t="s">
        <v>25</v>
      </c>
      <c r="B66" s="135">
        <f>'将来負担比率（分子）の構造'!I$41</f>
        <v>498</v>
      </c>
      <c r="C66" s="135"/>
      <c r="D66" s="135"/>
      <c r="E66" s="135">
        <f>'将来負担比率（分子）の構造'!J$41</f>
        <v>381</v>
      </c>
      <c r="F66" s="135"/>
      <c r="G66" s="135"/>
      <c r="H66" s="135">
        <f>'将来負担比率（分子）の構造'!K$41</f>
        <v>261</v>
      </c>
      <c r="I66" s="135"/>
      <c r="J66" s="135"/>
      <c r="K66" s="135">
        <f>'将来負担比率（分子）の構造'!L$41</f>
        <v>137</v>
      </c>
      <c r="L66" s="135"/>
      <c r="M66" s="135"/>
      <c r="N66" s="135">
        <f>'将来負担比率（分子）の構造'!M$41</f>
        <v>77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18" sqref="Z18:AK18"/>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4022541</v>
      </c>
      <c r="S5" s="613"/>
      <c r="T5" s="613"/>
      <c r="U5" s="613"/>
      <c r="V5" s="613"/>
      <c r="W5" s="613"/>
      <c r="X5" s="613"/>
      <c r="Y5" s="614"/>
      <c r="Z5" s="615">
        <v>62.8</v>
      </c>
      <c r="AA5" s="615"/>
      <c r="AB5" s="615"/>
      <c r="AC5" s="615"/>
      <c r="AD5" s="616">
        <v>4022541</v>
      </c>
      <c r="AE5" s="616"/>
      <c r="AF5" s="616"/>
      <c r="AG5" s="616"/>
      <c r="AH5" s="616"/>
      <c r="AI5" s="616"/>
      <c r="AJ5" s="616"/>
      <c r="AK5" s="616"/>
      <c r="AL5" s="617">
        <v>88.4</v>
      </c>
      <c r="AM5" s="618"/>
      <c r="AN5" s="618"/>
      <c r="AO5" s="619"/>
      <c r="AP5" s="609" t="s">
        <v>207</v>
      </c>
      <c r="AQ5" s="610"/>
      <c r="AR5" s="610"/>
      <c r="AS5" s="610"/>
      <c r="AT5" s="610"/>
      <c r="AU5" s="610"/>
      <c r="AV5" s="610"/>
      <c r="AW5" s="610"/>
      <c r="AX5" s="610"/>
      <c r="AY5" s="610"/>
      <c r="AZ5" s="610"/>
      <c r="BA5" s="610"/>
      <c r="BB5" s="610"/>
      <c r="BC5" s="610"/>
      <c r="BD5" s="610"/>
      <c r="BE5" s="610"/>
      <c r="BF5" s="611"/>
      <c r="BG5" s="623">
        <v>4014115</v>
      </c>
      <c r="BH5" s="624"/>
      <c r="BI5" s="624"/>
      <c r="BJ5" s="624"/>
      <c r="BK5" s="624"/>
      <c r="BL5" s="624"/>
      <c r="BM5" s="624"/>
      <c r="BN5" s="625"/>
      <c r="BO5" s="626">
        <v>99.8</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267816</v>
      </c>
      <c r="S6" s="624"/>
      <c r="T6" s="624"/>
      <c r="U6" s="624"/>
      <c r="V6" s="624"/>
      <c r="W6" s="624"/>
      <c r="X6" s="624"/>
      <c r="Y6" s="625"/>
      <c r="Z6" s="626">
        <v>4.2</v>
      </c>
      <c r="AA6" s="626"/>
      <c r="AB6" s="626"/>
      <c r="AC6" s="626"/>
      <c r="AD6" s="627">
        <v>267816</v>
      </c>
      <c r="AE6" s="627"/>
      <c r="AF6" s="627"/>
      <c r="AG6" s="627"/>
      <c r="AH6" s="627"/>
      <c r="AI6" s="627"/>
      <c r="AJ6" s="627"/>
      <c r="AK6" s="627"/>
      <c r="AL6" s="628">
        <v>5.9</v>
      </c>
      <c r="AM6" s="629"/>
      <c r="AN6" s="629"/>
      <c r="AO6" s="630"/>
      <c r="AP6" s="620" t="s">
        <v>213</v>
      </c>
      <c r="AQ6" s="621"/>
      <c r="AR6" s="621"/>
      <c r="AS6" s="621"/>
      <c r="AT6" s="621"/>
      <c r="AU6" s="621"/>
      <c r="AV6" s="621"/>
      <c r="AW6" s="621"/>
      <c r="AX6" s="621"/>
      <c r="AY6" s="621"/>
      <c r="AZ6" s="621"/>
      <c r="BA6" s="621"/>
      <c r="BB6" s="621"/>
      <c r="BC6" s="621"/>
      <c r="BD6" s="621"/>
      <c r="BE6" s="621"/>
      <c r="BF6" s="622"/>
      <c r="BG6" s="623">
        <v>4014115</v>
      </c>
      <c r="BH6" s="624"/>
      <c r="BI6" s="624"/>
      <c r="BJ6" s="624"/>
      <c r="BK6" s="624"/>
      <c r="BL6" s="624"/>
      <c r="BM6" s="624"/>
      <c r="BN6" s="625"/>
      <c r="BO6" s="626">
        <v>99.8</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97089</v>
      </c>
      <c r="CS6" s="624"/>
      <c r="CT6" s="624"/>
      <c r="CU6" s="624"/>
      <c r="CV6" s="624"/>
      <c r="CW6" s="624"/>
      <c r="CX6" s="624"/>
      <c r="CY6" s="625"/>
      <c r="CZ6" s="626">
        <v>1.7</v>
      </c>
      <c r="DA6" s="626"/>
      <c r="DB6" s="626"/>
      <c r="DC6" s="626"/>
      <c r="DD6" s="632" t="s">
        <v>208</v>
      </c>
      <c r="DE6" s="624"/>
      <c r="DF6" s="624"/>
      <c r="DG6" s="624"/>
      <c r="DH6" s="624"/>
      <c r="DI6" s="624"/>
      <c r="DJ6" s="624"/>
      <c r="DK6" s="624"/>
      <c r="DL6" s="624"/>
      <c r="DM6" s="624"/>
      <c r="DN6" s="624"/>
      <c r="DO6" s="624"/>
      <c r="DP6" s="625"/>
      <c r="DQ6" s="632">
        <v>97089</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1662</v>
      </c>
      <c r="S7" s="624"/>
      <c r="T7" s="624"/>
      <c r="U7" s="624"/>
      <c r="V7" s="624"/>
      <c r="W7" s="624"/>
      <c r="X7" s="624"/>
      <c r="Y7" s="625"/>
      <c r="Z7" s="626">
        <v>0</v>
      </c>
      <c r="AA7" s="626"/>
      <c r="AB7" s="626"/>
      <c r="AC7" s="626"/>
      <c r="AD7" s="627">
        <v>1662</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1034587</v>
      </c>
      <c r="BH7" s="624"/>
      <c r="BI7" s="624"/>
      <c r="BJ7" s="624"/>
      <c r="BK7" s="624"/>
      <c r="BL7" s="624"/>
      <c r="BM7" s="624"/>
      <c r="BN7" s="625"/>
      <c r="BO7" s="626">
        <v>25.7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922510</v>
      </c>
      <c r="CS7" s="624"/>
      <c r="CT7" s="624"/>
      <c r="CU7" s="624"/>
      <c r="CV7" s="624"/>
      <c r="CW7" s="624"/>
      <c r="CX7" s="624"/>
      <c r="CY7" s="625"/>
      <c r="CZ7" s="626">
        <v>15.8</v>
      </c>
      <c r="DA7" s="626"/>
      <c r="DB7" s="626"/>
      <c r="DC7" s="626"/>
      <c r="DD7" s="632">
        <v>76998</v>
      </c>
      <c r="DE7" s="624"/>
      <c r="DF7" s="624"/>
      <c r="DG7" s="624"/>
      <c r="DH7" s="624"/>
      <c r="DI7" s="624"/>
      <c r="DJ7" s="624"/>
      <c r="DK7" s="624"/>
      <c r="DL7" s="624"/>
      <c r="DM7" s="624"/>
      <c r="DN7" s="624"/>
      <c r="DO7" s="624"/>
      <c r="DP7" s="625"/>
      <c r="DQ7" s="632">
        <v>851743</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5207</v>
      </c>
      <c r="S8" s="624"/>
      <c r="T8" s="624"/>
      <c r="U8" s="624"/>
      <c r="V8" s="624"/>
      <c r="W8" s="624"/>
      <c r="X8" s="624"/>
      <c r="Y8" s="625"/>
      <c r="Z8" s="626">
        <v>0.1</v>
      </c>
      <c r="AA8" s="626"/>
      <c r="AB8" s="626"/>
      <c r="AC8" s="626"/>
      <c r="AD8" s="627">
        <v>5207</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7637</v>
      </c>
      <c r="BH8" s="624"/>
      <c r="BI8" s="624"/>
      <c r="BJ8" s="624"/>
      <c r="BK8" s="624"/>
      <c r="BL8" s="624"/>
      <c r="BM8" s="624"/>
      <c r="BN8" s="625"/>
      <c r="BO8" s="626">
        <v>0.2</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946902</v>
      </c>
      <c r="CS8" s="624"/>
      <c r="CT8" s="624"/>
      <c r="CU8" s="624"/>
      <c r="CV8" s="624"/>
      <c r="CW8" s="624"/>
      <c r="CX8" s="624"/>
      <c r="CY8" s="625"/>
      <c r="CZ8" s="626">
        <v>16.2</v>
      </c>
      <c r="DA8" s="626"/>
      <c r="DB8" s="626"/>
      <c r="DC8" s="626"/>
      <c r="DD8" s="632">
        <v>14384</v>
      </c>
      <c r="DE8" s="624"/>
      <c r="DF8" s="624"/>
      <c r="DG8" s="624"/>
      <c r="DH8" s="624"/>
      <c r="DI8" s="624"/>
      <c r="DJ8" s="624"/>
      <c r="DK8" s="624"/>
      <c r="DL8" s="624"/>
      <c r="DM8" s="624"/>
      <c r="DN8" s="624"/>
      <c r="DO8" s="624"/>
      <c r="DP8" s="625"/>
      <c r="DQ8" s="632">
        <v>714862</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5352</v>
      </c>
      <c r="S9" s="624"/>
      <c r="T9" s="624"/>
      <c r="U9" s="624"/>
      <c r="V9" s="624"/>
      <c r="W9" s="624"/>
      <c r="X9" s="624"/>
      <c r="Y9" s="625"/>
      <c r="Z9" s="626">
        <v>0.1</v>
      </c>
      <c r="AA9" s="626"/>
      <c r="AB9" s="626"/>
      <c r="AC9" s="626"/>
      <c r="AD9" s="627">
        <v>5352</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312102</v>
      </c>
      <c r="BH9" s="624"/>
      <c r="BI9" s="624"/>
      <c r="BJ9" s="624"/>
      <c r="BK9" s="624"/>
      <c r="BL9" s="624"/>
      <c r="BM9" s="624"/>
      <c r="BN9" s="625"/>
      <c r="BO9" s="626">
        <v>7.8</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430094</v>
      </c>
      <c r="CS9" s="624"/>
      <c r="CT9" s="624"/>
      <c r="CU9" s="624"/>
      <c r="CV9" s="624"/>
      <c r="CW9" s="624"/>
      <c r="CX9" s="624"/>
      <c r="CY9" s="625"/>
      <c r="CZ9" s="626">
        <v>7.3</v>
      </c>
      <c r="DA9" s="626"/>
      <c r="DB9" s="626"/>
      <c r="DC9" s="626"/>
      <c r="DD9" s="632">
        <v>38306</v>
      </c>
      <c r="DE9" s="624"/>
      <c r="DF9" s="624"/>
      <c r="DG9" s="624"/>
      <c r="DH9" s="624"/>
      <c r="DI9" s="624"/>
      <c r="DJ9" s="624"/>
      <c r="DK9" s="624"/>
      <c r="DL9" s="624"/>
      <c r="DM9" s="624"/>
      <c r="DN9" s="624"/>
      <c r="DO9" s="624"/>
      <c r="DP9" s="625"/>
      <c r="DQ9" s="632">
        <v>405426</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195907</v>
      </c>
      <c r="S10" s="624"/>
      <c r="T10" s="624"/>
      <c r="U10" s="624"/>
      <c r="V10" s="624"/>
      <c r="W10" s="624"/>
      <c r="X10" s="624"/>
      <c r="Y10" s="625"/>
      <c r="Z10" s="626">
        <v>3.1</v>
      </c>
      <c r="AA10" s="626"/>
      <c r="AB10" s="626"/>
      <c r="AC10" s="626"/>
      <c r="AD10" s="627">
        <v>195907</v>
      </c>
      <c r="AE10" s="627"/>
      <c r="AF10" s="627"/>
      <c r="AG10" s="627"/>
      <c r="AH10" s="627"/>
      <c r="AI10" s="627"/>
      <c r="AJ10" s="627"/>
      <c r="AK10" s="627"/>
      <c r="AL10" s="628">
        <v>4.3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99846</v>
      </c>
      <c r="BH10" s="624"/>
      <c r="BI10" s="624"/>
      <c r="BJ10" s="624"/>
      <c r="BK10" s="624"/>
      <c r="BL10" s="624"/>
      <c r="BM10" s="624"/>
      <c r="BN10" s="625"/>
      <c r="BO10" s="626">
        <v>2.5</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10086</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9380</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615002</v>
      </c>
      <c r="BH11" s="624"/>
      <c r="BI11" s="624"/>
      <c r="BJ11" s="624"/>
      <c r="BK11" s="624"/>
      <c r="BL11" s="624"/>
      <c r="BM11" s="624"/>
      <c r="BN11" s="625"/>
      <c r="BO11" s="626">
        <v>15.3</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433785</v>
      </c>
      <c r="CS11" s="624"/>
      <c r="CT11" s="624"/>
      <c r="CU11" s="624"/>
      <c r="CV11" s="624"/>
      <c r="CW11" s="624"/>
      <c r="CX11" s="624"/>
      <c r="CY11" s="625"/>
      <c r="CZ11" s="626">
        <v>7.4</v>
      </c>
      <c r="DA11" s="626"/>
      <c r="DB11" s="626"/>
      <c r="DC11" s="626"/>
      <c r="DD11" s="632">
        <v>83994</v>
      </c>
      <c r="DE11" s="624"/>
      <c r="DF11" s="624"/>
      <c r="DG11" s="624"/>
      <c r="DH11" s="624"/>
      <c r="DI11" s="624"/>
      <c r="DJ11" s="624"/>
      <c r="DK11" s="624"/>
      <c r="DL11" s="624"/>
      <c r="DM11" s="624"/>
      <c r="DN11" s="624"/>
      <c r="DO11" s="624"/>
      <c r="DP11" s="625"/>
      <c r="DQ11" s="632">
        <v>401127</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2895851</v>
      </c>
      <c r="BH12" s="624"/>
      <c r="BI12" s="624"/>
      <c r="BJ12" s="624"/>
      <c r="BK12" s="624"/>
      <c r="BL12" s="624"/>
      <c r="BM12" s="624"/>
      <c r="BN12" s="625"/>
      <c r="BO12" s="626">
        <v>72</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57335</v>
      </c>
      <c r="CS12" s="624"/>
      <c r="CT12" s="624"/>
      <c r="CU12" s="624"/>
      <c r="CV12" s="624"/>
      <c r="CW12" s="624"/>
      <c r="CX12" s="624"/>
      <c r="CY12" s="625"/>
      <c r="CZ12" s="626">
        <v>1</v>
      </c>
      <c r="DA12" s="626"/>
      <c r="DB12" s="626"/>
      <c r="DC12" s="626"/>
      <c r="DD12" s="632">
        <v>12661</v>
      </c>
      <c r="DE12" s="624"/>
      <c r="DF12" s="624"/>
      <c r="DG12" s="624"/>
      <c r="DH12" s="624"/>
      <c r="DI12" s="624"/>
      <c r="DJ12" s="624"/>
      <c r="DK12" s="624"/>
      <c r="DL12" s="624"/>
      <c r="DM12" s="624"/>
      <c r="DN12" s="624"/>
      <c r="DO12" s="624"/>
      <c r="DP12" s="625"/>
      <c r="DQ12" s="632">
        <v>46281</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21387</v>
      </c>
      <c r="S13" s="624"/>
      <c r="T13" s="624"/>
      <c r="U13" s="624"/>
      <c r="V13" s="624"/>
      <c r="W13" s="624"/>
      <c r="X13" s="624"/>
      <c r="Y13" s="625"/>
      <c r="Z13" s="626">
        <v>0.3</v>
      </c>
      <c r="AA13" s="626"/>
      <c r="AB13" s="626"/>
      <c r="AC13" s="626"/>
      <c r="AD13" s="627">
        <v>21387</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2810822</v>
      </c>
      <c r="BH13" s="624"/>
      <c r="BI13" s="624"/>
      <c r="BJ13" s="624"/>
      <c r="BK13" s="624"/>
      <c r="BL13" s="624"/>
      <c r="BM13" s="624"/>
      <c r="BN13" s="625"/>
      <c r="BO13" s="626">
        <v>69.900000000000006</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586183</v>
      </c>
      <c r="CS13" s="624"/>
      <c r="CT13" s="624"/>
      <c r="CU13" s="624"/>
      <c r="CV13" s="624"/>
      <c r="CW13" s="624"/>
      <c r="CX13" s="624"/>
      <c r="CY13" s="625"/>
      <c r="CZ13" s="626">
        <v>10</v>
      </c>
      <c r="DA13" s="626"/>
      <c r="DB13" s="626"/>
      <c r="DC13" s="626"/>
      <c r="DD13" s="632">
        <v>385716</v>
      </c>
      <c r="DE13" s="624"/>
      <c r="DF13" s="624"/>
      <c r="DG13" s="624"/>
      <c r="DH13" s="624"/>
      <c r="DI13" s="624"/>
      <c r="DJ13" s="624"/>
      <c r="DK13" s="624"/>
      <c r="DL13" s="624"/>
      <c r="DM13" s="624"/>
      <c r="DN13" s="624"/>
      <c r="DO13" s="624"/>
      <c r="DP13" s="625"/>
      <c r="DQ13" s="632">
        <v>414491</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11080</v>
      </c>
      <c r="BH14" s="624"/>
      <c r="BI14" s="624"/>
      <c r="BJ14" s="624"/>
      <c r="BK14" s="624"/>
      <c r="BL14" s="624"/>
      <c r="BM14" s="624"/>
      <c r="BN14" s="625"/>
      <c r="BO14" s="626">
        <v>0.3</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1550192</v>
      </c>
      <c r="CS14" s="624"/>
      <c r="CT14" s="624"/>
      <c r="CU14" s="624"/>
      <c r="CV14" s="624"/>
      <c r="CW14" s="624"/>
      <c r="CX14" s="624"/>
      <c r="CY14" s="625"/>
      <c r="CZ14" s="626">
        <v>26.5</v>
      </c>
      <c r="DA14" s="626"/>
      <c r="DB14" s="626"/>
      <c r="DC14" s="626"/>
      <c r="DD14" s="632">
        <v>1101362</v>
      </c>
      <c r="DE14" s="624"/>
      <c r="DF14" s="624"/>
      <c r="DG14" s="624"/>
      <c r="DH14" s="624"/>
      <c r="DI14" s="624"/>
      <c r="DJ14" s="624"/>
      <c r="DK14" s="624"/>
      <c r="DL14" s="624"/>
      <c r="DM14" s="624"/>
      <c r="DN14" s="624"/>
      <c r="DO14" s="624"/>
      <c r="DP14" s="625"/>
      <c r="DQ14" s="632">
        <v>1093369</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2163</v>
      </c>
      <c r="S15" s="624"/>
      <c r="T15" s="624"/>
      <c r="U15" s="624"/>
      <c r="V15" s="624"/>
      <c r="W15" s="624"/>
      <c r="X15" s="624"/>
      <c r="Y15" s="625"/>
      <c r="Z15" s="626">
        <v>0</v>
      </c>
      <c r="AA15" s="626"/>
      <c r="AB15" s="626"/>
      <c r="AC15" s="626"/>
      <c r="AD15" s="627">
        <v>2163</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72597</v>
      </c>
      <c r="BH15" s="624"/>
      <c r="BI15" s="624"/>
      <c r="BJ15" s="624"/>
      <c r="BK15" s="624"/>
      <c r="BL15" s="624"/>
      <c r="BM15" s="624"/>
      <c r="BN15" s="625"/>
      <c r="BO15" s="626">
        <v>1.8</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759907</v>
      </c>
      <c r="CS15" s="624"/>
      <c r="CT15" s="624"/>
      <c r="CU15" s="624"/>
      <c r="CV15" s="624"/>
      <c r="CW15" s="624"/>
      <c r="CX15" s="624"/>
      <c r="CY15" s="625"/>
      <c r="CZ15" s="626">
        <v>13</v>
      </c>
      <c r="DA15" s="626"/>
      <c r="DB15" s="626"/>
      <c r="DC15" s="626"/>
      <c r="DD15" s="632">
        <v>217748</v>
      </c>
      <c r="DE15" s="624"/>
      <c r="DF15" s="624"/>
      <c r="DG15" s="624"/>
      <c r="DH15" s="624"/>
      <c r="DI15" s="624"/>
      <c r="DJ15" s="624"/>
      <c r="DK15" s="624"/>
      <c r="DL15" s="624"/>
      <c r="DM15" s="624"/>
      <c r="DN15" s="624"/>
      <c r="DO15" s="624"/>
      <c r="DP15" s="625"/>
      <c r="DQ15" s="632">
        <v>707487</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19994</v>
      </c>
      <c r="S16" s="624"/>
      <c r="T16" s="624"/>
      <c r="U16" s="624"/>
      <c r="V16" s="624"/>
      <c r="W16" s="624"/>
      <c r="X16" s="624"/>
      <c r="Y16" s="625"/>
      <c r="Z16" s="626">
        <v>0.3</v>
      </c>
      <c r="AA16" s="626"/>
      <c r="AB16" s="626"/>
      <c r="AC16" s="626"/>
      <c r="AD16" s="627" t="s">
        <v>109</v>
      </c>
      <c r="AE16" s="627"/>
      <c r="AF16" s="627"/>
      <c r="AG16" s="627"/>
      <c r="AH16" s="627"/>
      <c r="AI16" s="627"/>
      <c r="AJ16" s="627"/>
      <c r="AK16" s="627"/>
      <c r="AL16" s="628" t="s">
        <v>109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t="s">
        <v>109</v>
      </c>
      <c r="S17" s="624"/>
      <c r="T17" s="624"/>
      <c r="U17" s="624"/>
      <c r="V17" s="624"/>
      <c r="W17" s="624"/>
      <c r="X17" s="624"/>
      <c r="Y17" s="625"/>
      <c r="Z17" s="626" t="s">
        <v>109</v>
      </c>
      <c r="AA17" s="626"/>
      <c r="AB17" s="626"/>
      <c r="AC17" s="626"/>
      <c r="AD17" s="627" t="s">
        <v>109</v>
      </c>
      <c r="AE17" s="627"/>
      <c r="AF17" s="627"/>
      <c r="AG17" s="627"/>
      <c r="AH17" s="627"/>
      <c r="AI17" s="627"/>
      <c r="AJ17" s="627"/>
      <c r="AK17" s="627"/>
      <c r="AL17" s="628" t="s">
        <v>109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63000</v>
      </c>
      <c r="CS17" s="624"/>
      <c r="CT17" s="624"/>
      <c r="CU17" s="624"/>
      <c r="CV17" s="624"/>
      <c r="CW17" s="624"/>
      <c r="CX17" s="624"/>
      <c r="CY17" s="625"/>
      <c r="CZ17" s="626">
        <v>1.1000000000000001</v>
      </c>
      <c r="DA17" s="626"/>
      <c r="DB17" s="626"/>
      <c r="DC17" s="626"/>
      <c r="DD17" s="632" t="s">
        <v>109</v>
      </c>
      <c r="DE17" s="624"/>
      <c r="DF17" s="624"/>
      <c r="DG17" s="624"/>
      <c r="DH17" s="624"/>
      <c r="DI17" s="624"/>
      <c r="DJ17" s="624"/>
      <c r="DK17" s="624"/>
      <c r="DL17" s="624"/>
      <c r="DM17" s="624"/>
      <c r="DN17" s="624"/>
      <c r="DO17" s="624"/>
      <c r="DP17" s="625"/>
      <c r="DQ17" s="632">
        <v>63000</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19992</v>
      </c>
      <c r="S18" s="624"/>
      <c r="T18" s="624"/>
      <c r="U18" s="624"/>
      <c r="V18" s="624"/>
      <c r="W18" s="624"/>
      <c r="X18" s="624"/>
      <c r="Y18" s="625"/>
      <c r="Z18" s="626">
        <v>0.3</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8426</v>
      </c>
      <c r="BH19" s="624"/>
      <c r="BI19" s="624"/>
      <c r="BJ19" s="624"/>
      <c r="BK19" s="624"/>
      <c r="BL19" s="624"/>
      <c r="BM19" s="624"/>
      <c r="BN19" s="625"/>
      <c r="BO19" s="626">
        <v>0.2</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4542029</v>
      </c>
      <c r="S20" s="624"/>
      <c r="T20" s="624"/>
      <c r="U20" s="624"/>
      <c r="V20" s="624"/>
      <c r="W20" s="624"/>
      <c r="X20" s="624"/>
      <c r="Y20" s="625"/>
      <c r="Z20" s="626">
        <v>70.900000000000006</v>
      </c>
      <c r="AA20" s="626"/>
      <c r="AB20" s="626"/>
      <c r="AC20" s="626"/>
      <c r="AD20" s="627">
        <v>4522035</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8426</v>
      </c>
      <c r="BH20" s="624"/>
      <c r="BI20" s="624"/>
      <c r="BJ20" s="624"/>
      <c r="BK20" s="624"/>
      <c r="BL20" s="624"/>
      <c r="BM20" s="624"/>
      <c r="BN20" s="625"/>
      <c r="BO20" s="626">
        <v>0.2</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5857083</v>
      </c>
      <c r="CS20" s="624"/>
      <c r="CT20" s="624"/>
      <c r="CU20" s="624"/>
      <c r="CV20" s="624"/>
      <c r="CW20" s="624"/>
      <c r="CX20" s="624"/>
      <c r="CY20" s="625"/>
      <c r="CZ20" s="626">
        <v>100</v>
      </c>
      <c r="DA20" s="626"/>
      <c r="DB20" s="626"/>
      <c r="DC20" s="626"/>
      <c r="DD20" s="632">
        <v>1931169</v>
      </c>
      <c r="DE20" s="624"/>
      <c r="DF20" s="624"/>
      <c r="DG20" s="624"/>
      <c r="DH20" s="624"/>
      <c r="DI20" s="624"/>
      <c r="DJ20" s="624"/>
      <c r="DK20" s="624"/>
      <c r="DL20" s="624"/>
      <c r="DM20" s="624"/>
      <c r="DN20" s="624"/>
      <c r="DO20" s="624"/>
      <c r="DP20" s="625"/>
      <c r="DQ20" s="632">
        <v>4804255</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3191</v>
      </c>
      <c r="S21" s="624"/>
      <c r="T21" s="624"/>
      <c r="U21" s="624"/>
      <c r="V21" s="624"/>
      <c r="W21" s="624"/>
      <c r="X21" s="624"/>
      <c r="Y21" s="625"/>
      <c r="Z21" s="626">
        <v>0</v>
      </c>
      <c r="AA21" s="626"/>
      <c r="AB21" s="626"/>
      <c r="AC21" s="626"/>
      <c r="AD21" s="627">
        <v>3191</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8426</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9929</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73812</v>
      </c>
      <c r="S23" s="624"/>
      <c r="T23" s="624"/>
      <c r="U23" s="624"/>
      <c r="V23" s="624"/>
      <c r="W23" s="624"/>
      <c r="X23" s="624"/>
      <c r="Y23" s="625"/>
      <c r="Z23" s="626">
        <v>1.2</v>
      </c>
      <c r="AA23" s="626"/>
      <c r="AB23" s="626"/>
      <c r="AC23" s="626"/>
      <c r="AD23" s="627">
        <v>5194</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2241</v>
      </c>
      <c r="S24" s="624"/>
      <c r="T24" s="624"/>
      <c r="U24" s="624"/>
      <c r="V24" s="624"/>
      <c r="W24" s="624"/>
      <c r="X24" s="624"/>
      <c r="Y24" s="625"/>
      <c r="Z24" s="626">
        <v>0</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1160790</v>
      </c>
      <c r="CS24" s="613"/>
      <c r="CT24" s="613"/>
      <c r="CU24" s="613"/>
      <c r="CV24" s="613"/>
      <c r="CW24" s="613"/>
      <c r="CX24" s="613"/>
      <c r="CY24" s="614"/>
      <c r="CZ24" s="650">
        <v>19.8</v>
      </c>
      <c r="DA24" s="651"/>
      <c r="DB24" s="651"/>
      <c r="DC24" s="652"/>
      <c r="DD24" s="649">
        <v>1025789</v>
      </c>
      <c r="DE24" s="613"/>
      <c r="DF24" s="613"/>
      <c r="DG24" s="613"/>
      <c r="DH24" s="613"/>
      <c r="DI24" s="613"/>
      <c r="DJ24" s="613"/>
      <c r="DK24" s="614"/>
      <c r="DL24" s="649">
        <v>1011117</v>
      </c>
      <c r="DM24" s="613"/>
      <c r="DN24" s="613"/>
      <c r="DO24" s="613"/>
      <c r="DP24" s="613"/>
      <c r="DQ24" s="613"/>
      <c r="DR24" s="613"/>
      <c r="DS24" s="613"/>
      <c r="DT24" s="613"/>
      <c r="DU24" s="613"/>
      <c r="DV24" s="614"/>
      <c r="DW24" s="617">
        <v>22.2</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650391</v>
      </c>
      <c r="S25" s="624"/>
      <c r="T25" s="624"/>
      <c r="U25" s="624"/>
      <c r="V25" s="624"/>
      <c r="W25" s="624"/>
      <c r="X25" s="624"/>
      <c r="Y25" s="625"/>
      <c r="Z25" s="626">
        <v>10.1</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874495</v>
      </c>
      <c r="CS25" s="655"/>
      <c r="CT25" s="655"/>
      <c r="CU25" s="655"/>
      <c r="CV25" s="655"/>
      <c r="CW25" s="655"/>
      <c r="CX25" s="655"/>
      <c r="CY25" s="656"/>
      <c r="CZ25" s="657">
        <v>14.9</v>
      </c>
      <c r="DA25" s="658"/>
      <c r="DB25" s="658"/>
      <c r="DC25" s="659"/>
      <c r="DD25" s="632">
        <v>867630</v>
      </c>
      <c r="DE25" s="655"/>
      <c r="DF25" s="655"/>
      <c r="DG25" s="655"/>
      <c r="DH25" s="655"/>
      <c r="DI25" s="655"/>
      <c r="DJ25" s="655"/>
      <c r="DK25" s="656"/>
      <c r="DL25" s="632">
        <v>864458</v>
      </c>
      <c r="DM25" s="655"/>
      <c r="DN25" s="655"/>
      <c r="DO25" s="655"/>
      <c r="DP25" s="655"/>
      <c r="DQ25" s="655"/>
      <c r="DR25" s="655"/>
      <c r="DS25" s="655"/>
      <c r="DT25" s="655"/>
      <c r="DU25" s="655"/>
      <c r="DV25" s="656"/>
      <c r="DW25" s="628">
        <v>19</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505095</v>
      </c>
      <c r="CS26" s="624"/>
      <c r="CT26" s="624"/>
      <c r="CU26" s="624"/>
      <c r="CV26" s="624"/>
      <c r="CW26" s="624"/>
      <c r="CX26" s="624"/>
      <c r="CY26" s="625"/>
      <c r="CZ26" s="657">
        <v>8.6</v>
      </c>
      <c r="DA26" s="658"/>
      <c r="DB26" s="658"/>
      <c r="DC26" s="659"/>
      <c r="DD26" s="632">
        <v>503940</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119003</v>
      </c>
      <c r="S27" s="624"/>
      <c r="T27" s="624"/>
      <c r="U27" s="624"/>
      <c r="V27" s="624"/>
      <c r="W27" s="624"/>
      <c r="X27" s="624"/>
      <c r="Y27" s="625"/>
      <c r="Z27" s="626">
        <v>1.9</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4022541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223295</v>
      </c>
      <c r="CS27" s="655"/>
      <c r="CT27" s="655"/>
      <c r="CU27" s="655"/>
      <c r="CV27" s="655"/>
      <c r="CW27" s="655"/>
      <c r="CX27" s="655"/>
      <c r="CY27" s="656"/>
      <c r="CZ27" s="657">
        <v>3.8</v>
      </c>
      <c r="DA27" s="658"/>
      <c r="DB27" s="658"/>
      <c r="DC27" s="659"/>
      <c r="DD27" s="632">
        <v>95159</v>
      </c>
      <c r="DE27" s="655"/>
      <c r="DF27" s="655"/>
      <c r="DG27" s="655"/>
      <c r="DH27" s="655"/>
      <c r="DI27" s="655"/>
      <c r="DJ27" s="655"/>
      <c r="DK27" s="656"/>
      <c r="DL27" s="632">
        <v>83659</v>
      </c>
      <c r="DM27" s="655"/>
      <c r="DN27" s="655"/>
      <c r="DO27" s="655"/>
      <c r="DP27" s="655"/>
      <c r="DQ27" s="655"/>
      <c r="DR27" s="655"/>
      <c r="DS27" s="655"/>
      <c r="DT27" s="655"/>
      <c r="DU27" s="655"/>
      <c r="DV27" s="656"/>
      <c r="DW27" s="628">
        <v>1.8</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92176</v>
      </c>
      <c r="S28" s="624"/>
      <c r="T28" s="624"/>
      <c r="U28" s="624"/>
      <c r="V28" s="624"/>
      <c r="W28" s="624"/>
      <c r="X28" s="624"/>
      <c r="Y28" s="625"/>
      <c r="Z28" s="626">
        <v>1.4</v>
      </c>
      <c r="AA28" s="626"/>
      <c r="AB28" s="626"/>
      <c r="AC28" s="626"/>
      <c r="AD28" s="627">
        <v>20581</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63000</v>
      </c>
      <c r="CS28" s="624"/>
      <c r="CT28" s="624"/>
      <c r="CU28" s="624"/>
      <c r="CV28" s="624"/>
      <c r="CW28" s="624"/>
      <c r="CX28" s="624"/>
      <c r="CY28" s="625"/>
      <c r="CZ28" s="657">
        <v>1.1000000000000001</v>
      </c>
      <c r="DA28" s="658"/>
      <c r="DB28" s="658"/>
      <c r="DC28" s="659"/>
      <c r="DD28" s="632">
        <v>63000</v>
      </c>
      <c r="DE28" s="624"/>
      <c r="DF28" s="624"/>
      <c r="DG28" s="624"/>
      <c r="DH28" s="624"/>
      <c r="DI28" s="624"/>
      <c r="DJ28" s="624"/>
      <c r="DK28" s="625"/>
      <c r="DL28" s="632">
        <v>63000</v>
      </c>
      <c r="DM28" s="624"/>
      <c r="DN28" s="624"/>
      <c r="DO28" s="624"/>
      <c r="DP28" s="624"/>
      <c r="DQ28" s="624"/>
      <c r="DR28" s="624"/>
      <c r="DS28" s="624"/>
      <c r="DT28" s="624"/>
      <c r="DU28" s="624"/>
      <c r="DV28" s="625"/>
      <c r="DW28" s="628">
        <v>1.4</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50</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63000</v>
      </c>
      <c r="CS29" s="655"/>
      <c r="CT29" s="655"/>
      <c r="CU29" s="655"/>
      <c r="CV29" s="655"/>
      <c r="CW29" s="655"/>
      <c r="CX29" s="655"/>
      <c r="CY29" s="656"/>
      <c r="CZ29" s="657">
        <v>1.1000000000000001</v>
      </c>
      <c r="DA29" s="658"/>
      <c r="DB29" s="658"/>
      <c r="DC29" s="659"/>
      <c r="DD29" s="632">
        <v>63000</v>
      </c>
      <c r="DE29" s="655"/>
      <c r="DF29" s="655"/>
      <c r="DG29" s="655"/>
      <c r="DH29" s="655"/>
      <c r="DI29" s="655"/>
      <c r="DJ29" s="655"/>
      <c r="DK29" s="656"/>
      <c r="DL29" s="632">
        <v>63000</v>
      </c>
      <c r="DM29" s="655"/>
      <c r="DN29" s="655"/>
      <c r="DO29" s="655"/>
      <c r="DP29" s="655"/>
      <c r="DQ29" s="655"/>
      <c r="DR29" s="655"/>
      <c r="DS29" s="655"/>
      <c r="DT29" s="655"/>
      <c r="DU29" s="655"/>
      <c r="DV29" s="656"/>
      <c r="DW29" s="628">
        <v>1.4</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521036</v>
      </c>
      <c r="S30" s="624"/>
      <c r="T30" s="624"/>
      <c r="U30" s="624"/>
      <c r="V30" s="624"/>
      <c r="W30" s="624"/>
      <c r="X30" s="624"/>
      <c r="Y30" s="625"/>
      <c r="Z30" s="626">
        <v>8.1</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100</v>
      </c>
      <c r="BH30" s="682"/>
      <c r="BI30" s="682"/>
      <c r="BJ30" s="682"/>
      <c r="BK30" s="682"/>
      <c r="BL30" s="682"/>
      <c r="BM30" s="618">
        <v>99.9</v>
      </c>
      <c r="BN30" s="682"/>
      <c r="BO30" s="682"/>
      <c r="BP30" s="682"/>
      <c r="BQ30" s="683"/>
      <c r="BR30" s="681">
        <v>99.9</v>
      </c>
      <c r="BS30" s="682"/>
      <c r="BT30" s="682"/>
      <c r="BU30" s="682"/>
      <c r="BV30" s="682"/>
      <c r="BW30" s="682"/>
      <c r="BX30" s="618">
        <v>99.8</v>
      </c>
      <c r="BY30" s="682"/>
      <c r="BZ30" s="682"/>
      <c r="CA30" s="682"/>
      <c r="CB30" s="683"/>
      <c r="CD30" s="686"/>
      <c r="CE30" s="687"/>
      <c r="CF30" s="637" t="s">
        <v>291</v>
      </c>
      <c r="CG30" s="638"/>
      <c r="CH30" s="638"/>
      <c r="CI30" s="638"/>
      <c r="CJ30" s="638"/>
      <c r="CK30" s="638"/>
      <c r="CL30" s="638"/>
      <c r="CM30" s="638"/>
      <c r="CN30" s="638"/>
      <c r="CO30" s="638"/>
      <c r="CP30" s="638"/>
      <c r="CQ30" s="639"/>
      <c r="CR30" s="623">
        <v>59736</v>
      </c>
      <c r="CS30" s="624"/>
      <c r="CT30" s="624"/>
      <c r="CU30" s="624"/>
      <c r="CV30" s="624"/>
      <c r="CW30" s="624"/>
      <c r="CX30" s="624"/>
      <c r="CY30" s="625"/>
      <c r="CZ30" s="657">
        <v>1</v>
      </c>
      <c r="DA30" s="658"/>
      <c r="DB30" s="658"/>
      <c r="DC30" s="659"/>
      <c r="DD30" s="632">
        <v>59736</v>
      </c>
      <c r="DE30" s="624"/>
      <c r="DF30" s="624"/>
      <c r="DG30" s="624"/>
      <c r="DH30" s="624"/>
      <c r="DI30" s="624"/>
      <c r="DJ30" s="624"/>
      <c r="DK30" s="625"/>
      <c r="DL30" s="632">
        <v>59736</v>
      </c>
      <c r="DM30" s="624"/>
      <c r="DN30" s="624"/>
      <c r="DO30" s="624"/>
      <c r="DP30" s="624"/>
      <c r="DQ30" s="624"/>
      <c r="DR30" s="624"/>
      <c r="DS30" s="624"/>
      <c r="DT30" s="624"/>
      <c r="DU30" s="624"/>
      <c r="DV30" s="625"/>
      <c r="DW30" s="628">
        <v>1.3</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324679</v>
      </c>
      <c r="S31" s="624"/>
      <c r="T31" s="624"/>
      <c r="U31" s="624"/>
      <c r="V31" s="624"/>
      <c r="W31" s="624"/>
      <c r="X31" s="624"/>
      <c r="Y31" s="625"/>
      <c r="Z31" s="626">
        <v>5.0999999999999996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99.9</v>
      </c>
      <c r="BH31" s="655"/>
      <c r="BI31" s="655"/>
      <c r="BJ31" s="655"/>
      <c r="BK31" s="655"/>
      <c r="BL31" s="655"/>
      <c r="BM31" s="629">
        <v>99.8</v>
      </c>
      <c r="BN31" s="679"/>
      <c r="BO31" s="679"/>
      <c r="BP31" s="679"/>
      <c r="BQ31" s="680"/>
      <c r="BR31" s="678">
        <v>99.9</v>
      </c>
      <c r="BS31" s="655"/>
      <c r="BT31" s="655"/>
      <c r="BU31" s="655"/>
      <c r="BV31" s="655"/>
      <c r="BW31" s="655"/>
      <c r="BX31" s="629">
        <v>99.7</v>
      </c>
      <c r="BY31" s="679"/>
      <c r="BZ31" s="679"/>
      <c r="CA31" s="679"/>
      <c r="CB31" s="680"/>
      <c r="CD31" s="686"/>
      <c r="CE31" s="687"/>
      <c r="CF31" s="637" t="s">
        <v>295</v>
      </c>
      <c r="CG31" s="638"/>
      <c r="CH31" s="638"/>
      <c r="CI31" s="638"/>
      <c r="CJ31" s="638"/>
      <c r="CK31" s="638"/>
      <c r="CL31" s="638"/>
      <c r="CM31" s="638"/>
      <c r="CN31" s="638"/>
      <c r="CO31" s="638"/>
      <c r="CP31" s="638"/>
      <c r="CQ31" s="639"/>
      <c r="CR31" s="623">
        <v>3264</v>
      </c>
      <c r="CS31" s="655"/>
      <c r="CT31" s="655"/>
      <c r="CU31" s="655"/>
      <c r="CV31" s="655"/>
      <c r="CW31" s="655"/>
      <c r="CX31" s="655"/>
      <c r="CY31" s="656"/>
      <c r="CZ31" s="657">
        <v>0.1</v>
      </c>
      <c r="DA31" s="658"/>
      <c r="DB31" s="658"/>
      <c r="DC31" s="659"/>
      <c r="DD31" s="632">
        <v>3264</v>
      </c>
      <c r="DE31" s="655"/>
      <c r="DF31" s="655"/>
      <c r="DG31" s="655"/>
      <c r="DH31" s="655"/>
      <c r="DI31" s="655"/>
      <c r="DJ31" s="655"/>
      <c r="DK31" s="656"/>
      <c r="DL31" s="632">
        <v>3264</v>
      </c>
      <c r="DM31" s="655"/>
      <c r="DN31" s="655"/>
      <c r="DO31" s="655"/>
      <c r="DP31" s="655"/>
      <c r="DQ31" s="655"/>
      <c r="DR31" s="655"/>
      <c r="DS31" s="655"/>
      <c r="DT31" s="655"/>
      <c r="DU31" s="655"/>
      <c r="DV31" s="656"/>
      <c r="DW31" s="628">
        <v>0.1</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70025</v>
      </c>
      <c r="S32" s="624"/>
      <c r="T32" s="624"/>
      <c r="U32" s="624"/>
      <c r="V32" s="624"/>
      <c r="W32" s="624"/>
      <c r="X32" s="624"/>
      <c r="Y32" s="625"/>
      <c r="Z32" s="626">
        <v>1.1000000000000001</v>
      </c>
      <c r="AA32" s="626"/>
      <c r="AB32" s="626"/>
      <c r="AC32" s="626"/>
      <c r="AD32" s="627">
        <v>1232</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100</v>
      </c>
      <c r="BH32" s="691"/>
      <c r="BI32" s="691"/>
      <c r="BJ32" s="691"/>
      <c r="BK32" s="691"/>
      <c r="BL32" s="691"/>
      <c r="BM32" s="692">
        <v>100</v>
      </c>
      <c r="BN32" s="691"/>
      <c r="BO32" s="691"/>
      <c r="BP32" s="691"/>
      <c r="BQ32" s="693"/>
      <c r="BR32" s="690">
        <v>99.9</v>
      </c>
      <c r="BS32" s="691"/>
      <c r="BT32" s="691"/>
      <c r="BU32" s="691"/>
      <c r="BV32" s="691"/>
      <c r="BW32" s="691"/>
      <c r="BX32" s="692">
        <v>99.9</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t="s">
        <v>109</v>
      </c>
      <c r="S33" s="624"/>
      <c r="T33" s="624"/>
      <c r="U33" s="624"/>
      <c r="V33" s="624"/>
      <c r="W33" s="624"/>
      <c r="X33" s="624"/>
      <c r="Y33" s="625"/>
      <c r="Z33" s="626" t="s">
        <v>109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2765124</v>
      </c>
      <c r="CS33" s="655"/>
      <c r="CT33" s="655"/>
      <c r="CU33" s="655"/>
      <c r="CV33" s="655"/>
      <c r="CW33" s="655"/>
      <c r="CX33" s="655"/>
      <c r="CY33" s="656"/>
      <c r="CZ33" s="657">
        <v>47.2</v>
      </c>
      <c r="DA33" s="658"/>
      <c r="DB33" s="658"/>
      <c r="DC33" s="659"/>
      <c r="DD33" s="632">
        <v>2491585</v>
      </c>
      <c r="DE33" s="655"/>
      <c r="DF33" s="655"/>
      <c r="DG33" s="655"/>
      <c r="DH33" s="655"/>
      <c r="DI33" s="655"/>
      <c r="DJ33" s="655"/>
      <c r="DK33" s="656"/>
      <c r="DL33" s="632">
        <v>1941327</v>
      </c>
      <c r="DM33" s="655"/>
      <c r="DN33" s="655"/>
      <c r="DO33" s="655"/>
      <c r="DP33" s="655"/>
      <c r="DQ33" s="655"/>
      <c r="DR33" s="655"/>
      <c r="DS33" s="655"/>
      <c r="DT33" s="655"/>
      <c r="DU33" s="655"/>
      <c r="DV33" s="656"/>
      <c r="DW33" s="628">
        <v>42.6</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1267619</v>
      </c>
      <c r="CS34" s="624"/>
      <c r="CT34" s="624"/>
      <c r="CU34" s="624"/>
      <c r="CV34" s="624"/>
      <c r="CW34" s="624"/>
      <c r="CX34" s="624"/>
      <c r="CY34" s="625"/>
      <c r="CZ34" s="657">
        <v>21.6</v>
      </c>
      <c r="DA34" s="658"/>
      <c r="DB34" s="658"/>
      <c r="DC34" s="659"/>
      <c r="DD34" s="632">
        <v>1132258</v>
      </c>
      <c r="DE34" s="624"/>
      <c r="DF34" s="624"/>
      <c r="DG34" s="624"/>
      <c r="DH34" s="624"/>
      <c r="DI34" s="624"/>
      <c r="DJ34" s="624"/>
      <c r="DK34" s="625"/>
      <c r="DL34" s="632">
        <v>870967</v>
      </c>
      <c r="DM34" s="624"/>
      <c r="DN34" s="624"/>
      <c r="DO34" s="624"/>
      <c r="DP34" s="624"/>
      <c r="DQ34" s="624"/>
      <c r="DR34" s="624"/>
      <c r="DS34" s="624"/>
      <c r="DT34" s="624"/>
      <c r="DU34" s="624"/>
      <c r="DV34" s="625"/>
      <c r="DW34" s="628">
        <v>19.100000000000001</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380895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59789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31134</v>
      </c>
      <c r="CS35" s="655"/>
      <c r="CT35" s="655"/>
      <c r="CU35" s="655"/>
      <c r="CV35" s="655"/>
      <c r="CW35" s="655"/>
      <c r="CX35" s="655"/>
      <c r="CY35" s="656"/>
      <c r="CZ35" s="657">
        <v>0.5</v>
      </c>
      <c r="DA35" s="658"/>
      <c r="DB35" s="658"/>
      <c r="DC35" s="659"/>
      <c r="DD35" s="632">
        <v>31109</v>
      </c>
      <c r="DE35" s="655"/>
      <c r="DF35" s="655"/>
      <c r="DG35" s="655"/>
      <c r="DH35" s="655"/>
      <c r="DI35" s="655"/>
      <c r="DJ35" s="655"/>
      <c r="DK35" s="656"/>
      <c r="DL35" s="632">
        <v>31109</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6408562</v>
      </c>
      <c r="S36" s="696"/>
      <c r="T36" s="696"/>
      <c r="U36" s="696"/>
      <c r="V36" s="696"/>
      <c r="W36" s="696"/>
      <c r="X36" s="696"/>
      <c r="Y36" s="697"/>
      <c r="Z36" s="698">
        <v>100</v>
      </c>
      <c r="AA36" s="698"/>
      <c r="AB36" s="698"/>
      <c r="AC36" s="698"/>
      <c r="AD36" s="699">
        <v>4552233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153493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31758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983912</v>
      </c>
      <c r="CS36" s="624"/>
      <c r="CT36" s="624"/>
      <c r="CU36" s="624"/>
      <c r="CV36" s="624"/>
      <c r="CW36" s="624"/>
      <c r="CX36" s="624"/>
      <c r="CY36" s="625"/>
      <c r="CZ36" s="657">
        <v>16.8</v>
      </c>
      <c r="DA36" s="658"/>
      <c r="DB36" s="658"/>
      <c r="DC36" s="659"/>
      <c r="DD36" s="632">
        <v>899970</v>
      </c>
      <c r="DE36" s="624"/>
      <c r="DF36" s="624"/>
      <c r="DG36" s="624"/>
      <c r="DH36" s="624"/>
      <c r="DI36" s="624"/>
      <c r="DJ36" s="624"/>
      <c r="DK36" s="625"/>
      <c r="DL36" s="632">
        <v>884752</v>
      </c>
      <c r="DM36" s="624"/>
      <c r="DN36" s="624"/>
      <c r="DO36" s="624"/>
      <c r="DP36" s="624"/>
      <c r="DQ36" s="624"/>
      <c r="DR36" s="624"/>
      <c r="DS36" s="624"/>
      <c r="DT36" s="624"/>
      <c r="DU36" s="624"/>
      <c r="DV36" s="625"/>
      <c r="DW36" s="628">
        <v>19.399999999999999</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54392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615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397653</v>
      </c>
      <c r="CS37" s="655"/>
      <c r="CT37" s="655"/>
      <c r="CU37" s="655"/>
      <c r="CV37" s="655"/>
      <c r="CW37" s="655"/>
      <c r="CX37" s="655"/>
      <c r="CY37" s="656"/>
      <c r="CZ37" s="657">
        <v>6.8</v>
      </c>
      <c r="DA37" s="658"/>
      <c r="DB37" s="658"/>
      <c r="DC37" s="659"/>
      <c r="DD37" s="632">
        <v>397653</v>
      </c>
      <c r="DE37" s="655"/>
      <c r="DF37" s="655"/>
      <c r="DG37" s="655"/>
      <c r="DH37" s="655"/>
      <c r="DI37" s="655"/>
      <c r="DJ37" s="655"/>
      <c r="DK37" s="656"/>
      <c r="DL37" s="632">
        <v>397653</v>
      </c>
      <c r="DM37" s="655"/>
      <c r="DN37" s="655"/>
      <c r="DO37" s="655"/>
      <c r="DP37" s="655"/>
      <c r="DQ37" s="655"/>
      <c r="DR37" s="655"/>
      <c r="DS37" s="655"/>
      <c r="DT37" s="655"/>
      <c r="DU37" s="655"/>
      <c r="DV37" s="656"/>
      <c r="DW37" s="628">
        <v>8.6999999999999993</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1217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380895</v>
      </c>
      <c r="CS38" s="624"/>
      <c r="CT38" s="624"/>
      <c r="CU38" s="624"/>
      <c r="CV38" s="624"/>
      <c r="CW38" s="624"/>
      <c r="CX38" s="624"/>
      <c r="CY38" s="625"/>
      <c r="CZ38" s="657">
        <v>6.5</v>
      </c>
      <c r="DA38" s="658"/>
      <c r="DB38" s="658"/>
      <c r="DC38" s="659"/>
      <c r="DD38" s="632">
        <v>362384</v>
      </c>
      <c r="DE38" s="624"/>
      <c r="DF38" s="624"/>
      <c r="DG38" s="624"/>
      <c r="DH38" s="624"/>
      <c r="DI38" s="624"/>
      <c r="DJ38" s="624"/>
      <c r="DK38" s="625"/>
      <c r="DL38" s="632">
        <v>154499</v>
      </c>
      <c r="DM38" s="624"/>
      <c r="DN38" s="624"/>
      <c r="DO38" s="624"/>
      <c r="DP38" s="624"/>
      <c r="DQ38" s="624"/>
      <c r="DR38" s="624"/>
      <c r="DS38" s="624"/>
      <c r="DT38" s="624"/>
      <c r="DU38" s="624"/>
      <c r="DV38" s="625"/>
      <c r="DW38" s="628">
        <v>3.4</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29700</v>
      </c>
      <c r="CS39" s="655"/>
      <c r="CT39" s="655"/>
      <c r="CU39" s="655"/>
      <c r="CV39" s="655"/>
      <c r="CW39" s="655"/>
      <c r="CX39" s="655"/>
      <c r="CY39" s="656"/>
      <c r="CZ39" s="657">
        <v>0.5</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47372</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71864</v>
      </c>
      <c r="CS40" s="624"/>
      <c r="CT40" s="624"/>
      <c r="CU40" s="624"/>
      <c r="CV40" s="624"/>
      <c r="CW40" s="624"/>
      <c r="CX40" s="624"/>
      <c r="CY40" s="625"/>
      <c r="CZ40" s="657">
        <v>1.2</v>
      </c>
      <c r="DA40" s="658"/>
      <c r="DB40" s="658"/>
      <c r="DC40" s="659"/>
      <c r="DD40" s="632">
        <v>65864</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125638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1931169</v>
      </c>
      <c r="CS42" s="624"/>
      <c r="CT42" s="624"/>
      <c r="CU42" s="624"/>
      <c r="CV42" s="624"/>
      <c r="CW42" s="624"/>
      <c r="CX42" s="624"/>
      <c r="CY42" s="625"/>
      <c r="CZ42" s="657">
        <v>33</v>
      </c>
      <c r="DA42" s="706"/>
      <c r="DB42" s="706"/>
      <c r="DC42" s="707"/>
      <c r="DD42" s="632">
        <v>1286881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72818</v>
      </c>
      <c r="CS43" s="655"/>
      <c r="CT43" s="655"/>
      <c r="CU43" s="655"/>
      <c r="CV43" s="655"/>
      <c r="CW43" s="655"/>
      <c r="CX43" s="655"/>
      <c r="CY43" s="656"/>
      <c r="CZ43" s="657">
        <v>1.2</v>
      </c>
      <c r="DA43" s="658"/>
      <c r="DB43" s="658"/>
      <c r="DC43" s="659"/>
      <c r="DD43" s="632">
        <v>72818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1931169</v>
      </c>
      <c r="CS44" s="624"/>
      <c r="CT44" s="624"/>
      <c r="CU44" s="624"/>
      <c r="CV44" s="624"/>
      <c r="CW44" s="624"/>
      <c r="CX44" s="624"/>
      <c r="CY44" s="625"/>
      <c r="CZ44" s="657">
        <v>33</v>
      </c>
      <c r="DA44" s="706"/>
      <c r="DB44" s="706"/>
      <c r="DC44" s="707"/>
      <c r="DD44" s="632">
        <v>1286881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1154601</v>
      </c>
      <c r="CS45" s="655"/>
      <c r="CT45" s="655"/>
      <c r="CU45" s="655"/>
      <c r="CV45" s="655"/>
      <c r="CW45" s="655"/>
      <c r="CX45" s="655"/>
      <c r="CY45" s="656"/>
      <c r="CZ45" s="657">
        <v>19.7</v>
      </c>
      <c r="DA45" s="658"/>
      <c r="DB45" s="658"/>
      <c r="DC45" s="659"/>
      <c r="DD45" s="632">
        <v>659488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697165</v>
      </c>
      <c r="CS46" s="624"/>
      <c r="CT46" s="624"/>
      <c r="CU46" s="624"/>
      <c r="CV46" s="624"/>
      <c r="CW46" s="624"/>
      <c r="CX46" s="624"/>
      <c r="CY46" s="625"/>
      <c r="CZ46" s="657">
        <v>11.9</v>
      </c>
      <c r="DA46" s="706"/>
      <c r="DB46" s="706"/>
      <c r="DC46" s="707"/>
      <c r="DD46" s="632">
        <v>547990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5857083</v>
      </c>
      <c r="CS49" s="691"/>
      <c r="CT49" s="691"/>
      <c r="CU49" s="691"/>
      <c r="CV49" s="691"/>
      <c r="CW49" s="691"/>
      <c r="CX49" s="691"/>
      <c r="CY49" s="718"/>
      <c r="CZ49" s="719">
        <v>100</v>
      </c>
      <c r="DA49" s="720"/>
      <c r="DB49" s="720"/>
      <c r="DC49" s="721"/>
      <c r="DD49" s="722">
        <v>4804255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18" sqref="AA18:AJ1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6265</v>
      </c>
      <c r="R7" s="753"/>
      <c r="S7" s="753"/>
      <c r="T7" s="753"/>
      <c r="U7" s="753"/>
      <c r="V7" s="753">
        <v>5713</v>
      </c>
      <c r="W7" s="753"/>
      <c r="X7" s="753"/>
      <c r="Y7" s="753"/>
      <c r="Z7" s="753"/>
      <c r="AA7" s="753">
        <v>551</v>
      </c>
      <c r="AB7" s="753"/>
      <c r="AC7" s="753"/>
      <c r="AD7" s="753"/>
      <c r="AE7" s="754"/>
      <c r="AF7" s="755">
        <v>47</v>
      </c>
      <c r="AG7" s="756"/>
      <c r="AH7" s="756"/>
      <c r="AI7" s="756"/>
      <c r="AJ7" s="757"/>
      <c r="AK7" s="792">
        <v>2</v>
      </c>
      <c r="AL7" s="793"/>
      <c r="AM7" s="793"/>
      <c r="AN7" s="793"/>
      <c r="AO7" s="793"/>
      <c r="AP7" s="793">
        <v>77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146</v>
      </c>
      <c r="R8" s="777"/>
      <c r="S8" s="777"/>
      <c r="T8" s="777"/>
      <c r="U8" s="777"/>
      <c r="V8" s="777">
        <v>146</v>
      </c>
      <c r="W8" s="777"/>
      <c r="X8" s="777"/>
      <c r="Y8" s="777"/>
      <c r="Z8" s="777"/>
      <c r="AA8" s="777" t="s">
        <v>536</v>
      </c>
      <c r="AB8" s="777"/>
      <c r="AC8" s="777"/>
      <c r="AD8" s="777"/>
      <c r="AE8" s="778"/>
      <c r="AF8" s="779" t="s">
        <v>536</v>
      </c>
      <c r="AG8" s="780"/>
      <c r="AH8" s="780"/>
      <c r="AI8" s="780"/>
      <c r="AJ8" s="781"/>
      <c r="AK8" s="782">
        <v>145</v>
      </c>
      <c r="AL8" s="783"/>
      <c r="AM8" s="783"/>
      <c r="AN8" s="783"/>
      <c r="AO8" s="783"/>
      <c r="AP8" s="783" t="s">
        <v>536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6409</v>
      </c>
      <c r="R23" s="812"/>
      <c r="S23" s="812"/>
      <c r="T23" s="812"/>
      <c r="U23" s="812"/>
      <c r="V23" s="812">
        <v>5857</v>
      </c>
      <c r="W23" s="812"/>
      <c r="X23" s="812"/>
      <c r="Y23" s="812"/>
      <c r="Z23" s="812"/>
      <c r="AA23" s="812">
        <f>AA7</f>
        <v>551</v>
      </c>
      <c r="AB23" s="812"/>
      <c r="AC23" s="812"/>
      <c r="AD23" s="812"/>
      <c r="AE23" s="813"/>
      <c r="AF23" s="814">
        <v>47</v>
      </c>
      <c r="AG23" s="812"/>
      <c r="AH23" s="812"/>
      <c r="AI23" s="812"/>
      <c r="AJ23" s="815"/>
      <c r="AK23" s="816"/>
      <c r="AL23" s="817"/>
      <c r="AM23" s="817"/>
      <c r="AN23" s="817"/>
      <c r="AO23" s="817"/>
      <c r="AP23" s="812">
        <f>AP7</f>
        <v>77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662</v>
      </c>
      <c r="R28" s="841"/>
      <c r="S28" s="841"/>
      <c r="T28" s="841"/>
      <c r="U28" s="841"/>
      <c r="V28" s="841">
        <v>602</v>
      </c>
      <c r="W28" s="841"/>
      <c r="X28" s="841"/>
      <c r="Y28" s="841"/>
      <c r="Z28" s="841"/>
      <c r="AA28" s="841">
        <v>60</v>
      </c>
      <c r="AB28" s="841"/>
      <c r="AC28" s="841"/>
      <c r="AD28" s="841"/>
      <c r="AE28" s="842"/>
      <c r="AF28" s="843">
        <v>60</v>
      </c>
      <c r="AG28" s="841"/>
      <c r="AH28" s="841"/>
      <c r="AI28" s="841"/>
      <c r="AJ28" s="844"/>
      <c r="AK28" s="845">
        <v>47</v>
      </c>
      <c r="AL28" s="836"/>
      <c r="AM28" s="836"/>
      <c r="AN28" s="836"/>
      <c r="AO28" s="836"/>
      <c r="AP28" s="836" t="s">
        <v>536</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430</v>
      </c>
      <c r="R29" s="777"/>
      <c r="S29" s="777"/>
      <c r="T29" s="777"/>
      <c r="U29" s="777"/>
      <c r="V29" s="777">
        <v>417</v>
      </c>
      <c r="W29" s="777"/>
      <c r="X29" s="777"/>
      <c r="Y29" s="777"/>
      <c r="Z29" s="777"/>
      <c r="AA29" s="777">
        <v>13</v>
      </c>
      <c r="AB29" s="777"/>
      <c r="AC29" s="777"/>
      <c r="AD29" s="777"/>
      <c r="AE29" s="778"/>
      <c r="AF29" s="779">
        <v>13</v>
      </c>
      <c r="AG29" s="780"/>
      <c r="AH29" s="780"/>
      <c r="AI29" s="780"/>
      <c r="AJ29" s="781"/>
      <c r="AK29" s="848">
        <v>70</v>
      </c>
      <c r="AL29" s="849"/>
      <c r="AM29" s="849"/>
      <c r="AN29" s="849"/>
      <c r="AO29" s="849"/>
      <c r="AP29" s="849">
        <v>13</v>
      </c>
      <c r="AQ29" s="849"/>
      <c r="AR29" s="849"/>
      <c r="AS29" s="849"/>
      <c r="AT29" s="849"/>
      <c r="AU29" s="849" t="s">
        <v>536</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2</v>
      </c>
      <c r="R30" s="777"/>
      <c r="S30" s="777"/>
      <c r="T30" s="777"/>
      <c r="U30" s="777"/>
      <c r="V30" s="777">
        <v>1</v>
      </c>
      <c r="W30" s="777"/>
      <c r="X30" s="777"/>
      <c r="Y30" s="777"/>
      <c r="Z30" s="777"/>
      <c r="AA30" s="777">
        <v>1</v>
      </c>
      <c r="AB30" s="777"/>
      <c r="AC30" s="777"/>
      <c r="AD30" s="777"/>
      <c r="AE30" s="778"/>
      <c r="AF30" s="779">
        <v>1</v>
      </c>
      <c r="AG30" s="780"/>
      <c r="AH30" s="780"/>
      <c r="AI30" s="780"/>
      <c r="AJ30" s="781"/>
      <c r="AK30" s="848" t="s">
        <v>536</v>
      </c>
      <c r="AL30" s="849"/>
      <c r="AM30" s="849"/>
      <c r="AN30" s="849"/>
      <c r="AO30" s="849"/>
      <c r="AP30" s="849" t="s">
        <v>536</v>
      </c>
      <c r="AQ30" s="849"/>
      <c r="AR30" s="849"/>
      <c r="AS30" s="849"/>
      <c r="AT30" s="849"/>
      <c r="AU30" s="849" t="s">
        <v>536</v>
      </c>
      <c r="AV30" s="849"/>
      <c r="AW30" s="849"/>
      <c r="AX30" s="849"/>
      <c r="AY30" s="849"/>
      <c r="AZ30" s="850" t="s">
        <v>536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67</v>
      </c>
      <c r="R31" s="777"/>
      <c r="S31" s="777"/>
      <c r="T31" s="777"/>
      <c r="U31" s="777"/>
      <c r="V31" s="777">
        <v>66</v>
      </c>
      <c r="W31" s="777"/>
      <c r="X31" s="777"/>
      <c r="Y31" s="777"/>
      <c r="Z31" s="777"/>
      <c r="AA31" s="777">
        <v>1</v>
      </c>
      <c r="AB31" s="777"/>
      <c r="AC31" s="777"/>
      <c r="AD31" s="777"/>
      <c r="AE31" s="778"/>
      <c r="AF31" s="779">
        <v>1</v>
      </c>
      <c r="AG31" s="780"/>
      <c r="AH31" s="780"/>
      <c r="AI31" s="780"/>
      <c r="AJ31" s="781"/>
      <c r="AK31" s="848">
        <v>13</v>
      </c>
      <c r="AL31" s="849"/>
      <c r="AM31" s="849"/>
      <c r="AN31" s="849"/>
      <c r="AO31" s="849"/>
      <c r="AP31" s="849" t="s">
        <v>536</v>
      </c>
      <c r="AQ31" s="849"/>
      <c r="AR31" s="849"/>
      <c r="AS31" s="849"/>
      <c r="AT31" s="849"/>
      <c r="AU31" s="849" t="s">
        <v>536</v>
      </c>
      <c r="AV31" s="849"/>
      <c r="AW31" s="849"/>
      <c r="AX31" s="849"/>
      <c r="AY31" s="849"/>
      <c r="AZ31" s="850" t="s">
        <v>536</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394</v>
      </c>
      <c r="R32" s="777"/>
      <c r="S32" s="777"/>
      <c r="T32" s="777"/>
      <c r="U32" s="777"/>
      <c r="V32" s="777">
        <v>242</v>
      </c>
      <c r="W32" s="777"/>
      <c r="X32" s="777"/>
      <c r="Y32" s="777"/>
      <c r="Z32" s="777"/>
      <c r="AA32" s="777">
        <v>151</v>
      </c>
      <c r="AB32" s="777"/>
      <c r="AC32" s="777"/>
      <c r="AD32" s="777"/>
      <c r="AE32" s="778"/>
      <c r="AF32" s="779">
        <v>151</v>
      </c>
      <c r="AG32" s="780"/>
      <c r="AH32" s="780"/>
      <c r="AI32" s="780"/>
      <c r="AJ32" s="781"/>
      <c r="AK32" s="848">
        <v>153</v>
      </c>
      <c r="AL32" s="849"/>
      <c r="AM32" s="849"/>
      <c r="AN32" s="849"/>
      <c r="AO32" s="849"/>
      <c r="AP32" s="849">
        <v>238</v>
      </c>
      <c r="AQ32" s="849"/>
      <c r="AR32" s="849"/>
      <c r="AS32" s="849"/>
      <c r="AT32" s="849"/>
      <c r="AU32" s="849">
        <v>207</v>
      </c>
      <c r="AV32" s="849"/>
      <c r="AW32" s="849"/>
      <c r="AX32" s="849"/>
      <c r="AY32" s="849"/>
      <c r="AZ32" s="850" t="s">
        <v>536</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120</v>
      </c>
      <c r="R33" s="777"/>
      <c r="S33" s="777"/>
      <c r="T33" s="777"/>
      <c r="U33" s="777"/>
      <c r="V33" s="777">
        <v>65</v>
      </c>
      <c r="W33" s="777"/>
      <c r="X33" s="777"/>
      <c r="Y33" s="777"/>
      <c r="Z33" s="777"/>
      <c r="AA33" s="777">
        <v>55</v>
      </c>
      <c r="AB33" s="777"/>
      <c r="AC33" s="777"/>
      <c r="AD33" s="777"/>
      <c r="AE33" s="778"/>
      <c r="AF33" s="779" t="s">
        <v>109</v>
      </c>
      <c r="AG33" s="780"/>
      <c r="AH33" s="780"/>
      <c r="AI33" s="780"/>
      <c r="AJ33" s="781"/>
      <c r="AK33" s="848">
        <v>54</v>
      </c>
      <c r="AL33" s="849"/>
      <c r="AM33" s="849"/>
      <c r="AN33" s="849"/>
      <c r="AO33" s="849"/>
      <c r="AP33" s="849" t="s">
        <v>536</v>
      </c>
      <c r="AQ33" s="849"/>
      <c r="AR33" s="849"/>
      <c r="AS33" s="849"/>
      <c r="AT33" s="849"/>
      <c r="AU33" s="849" t="s">
        <v>536</v>
      </c>
      <c r="AV33" s="849"/>
      <c r="AW33" s="849"/>
      <c r="AX33" s="849"/>
      <c r="AY33" s="849"/>
      <c r="AZ33" s="850" t="s">
        <v>536</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225</v>
      </c>
      <c r="AG63" s="860"/>
      <c r="AH63" s="860"/>
      <c r="AI63" s="860"/>
      <c r="AJ63" s="861"/>
      <c r="AK63" s="862"/>
      <c r="AL63" s="857"/>
      <c r="AM63" s="857"/>
      <c r="AN63" s="857"/>
      <c r="AO63" s="857"/>
      <c r="AP63" s="860">
        <f>AP29+AP32</f>
        <v>251</v>
      </c>
      <c r="AQ63" s="860"/>
      <c r="AR63" s="860"/>
      <c r="AS63" s="860"/>
      <c r="AT63" s="860"/>
      <c r="AU63" s="860">
        <v>207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9233</v>
      </c>
      <c r="R68" s="884"/>
      <c r="S68" s="884"/>
      <c r="T68" s="884"/>
      <c r="U68" s="884"/>
      <c r="V68" s="884">
        <v>9107</v>
      </c>
      <c r="W68" s="884"/>
      <c r="X68" s="884"/>
      <c r="Y68" s="884"/>
      <c r="Z68" s="884"/>
      <c r="AA68" s="884">
        <v>127</v>
      </c>
      <c r="AB68" s="884"/>
      <c r="AC68" s="884"/>
      <c r="AD68" s="884"/>
      <c r="AE68" s="884"/>
      <c r="AF68" s="884">
        <v>127</v>
      </c>
      <c r="AG68" s="884"/>
      <c r="AH68" s="884"/>
      <c r="AI68" s="884"/>
      <c r="AJ68" s="884"/>
      <c r="AK68" s="884">
        <v>1770</v>
      </c>
      <c r="AL68" s="884"/>
      <c r="AM68" s="884"/>
      <c r="AN68" s="884"/>
      <c r="AO68" s="884"/>
      <c r="AP68" s="884" t="s">
        <v>536</v>
      </c>
      <c r="AQ68" s="884"/>
      <c r="AR68" s="884"/>
      <c r="AS68" s="884"/>
      <c r="AT68" s="884"/>
      <c r="AU68" s="884" t="s">
        <v>536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29</v>
      </c>
      <c r="R69" s="849"/>
      <c r="S69" s="849"/>
      <c r="T69" s="849"/>
      <c r="U69" s="849"/>
      <c r="V69" s="849">
        <v>26</v>
      </c>
      <c r="W69" s="849"/>
      <c r="X69" s="849"/>
      <c r="Y69" s="849"/>
      <c r="Z69" s="849"/>
      <c r="AA69" s="849">
        <v>3</v>
      </c>
      <c r="AB69" s="849"/>
      <c r="AC69" s="849"/>
      <c r="AD69" s="849"/>
      <c r="AE69" s="849"/>
      <c r="AF69" s="849">
        <v>3</v>
      </c>
      <c r="AG69" s="849"/>
      <c r="AH69" s="849"/>
      <c r="AI69" s="849"/>
      <c r="AJ69" s="849"/>
      <c r="AK69" s="849">
        <v>0</v>
      </c>
      <c r="AL69" s="849"/>
      <c r="AM69" s="849"/>
      <c r="AN69" s="849"/>
      <c r="AO69" s="849"/>
      <c r="AP69" s="849" t="s">
        <v>536</v>
      </c>
      <c r="AQ69" s="849"/>
      <c r="AR69" s="849"/>
      <c r="AS69" s="849"/>
      <c r="AT69" s="849"/>
      <c r="AU69" s="849" t="s">
        <v>547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1032</v>
      </c>
      <c r="R70" s="849"/>
      <c r="S70" s="849"/>
      <c r="T70" s="849"/>
      <c r="U70" s="849"/>
      <c r="V70" s="849">
        <v>922</v>
      </c>
      <c r="W70" s="849"/>
      <c r="X70" s="849"/>
      <c r="Y70" s="849"/>
      <c r="Z70" s="849"/>
      <c r="AA70" s="849">
        <v>111</v>
      </c>
      <c r="AB70" s="849"/>
      <c r="AC70" s="849"/>
      <c r="AD70" s="849"/>
      <c r="AE70" s="849"/>
      <c r="AF70" s="849">
        <v>111</v>
      </c>
      <c r="AG70" s="849"/>
      <c r="AH70" s="849"/>
      <c r="AI70" s="849"/>
      <c r="AJ70" s="849"/>
      <c r="AK70" s="849" t="s">
        <v>536</v>
      </c>
      <c r="AL70" s="849"/>
      <c r="AM70" s="849"/>
      <c r="AN70" s="849"/>
      <c r="AO70" s="849"/>
      <c r="AP70" s="849">
        <v>5</v>
      </c>
      <c r="AQ70" s="849"/>
      <c r="AR70" s="849"/>
      <c r="AS70" s="849"/>
      <c r="AT70" s="849"/>
      <c r="AU70" s="849">
        <v>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70</v>
      </c>
      <c r="R71" s="849"/>
      <c r="S71" s="849"/>
      <c r="T71" s="849"/>
      <c r="U71" s="849"/>
      <c r="V71" s="849">
        <v>70</v>
      </c>
      <c r="W71" s="849"/>
      <c r="X71" s="849"/>
      <c r="Y71" s="849"/>
      <c r="Z71" s="849"/>
      <c r="AA71" s="849" t="s">
        <v>549</v>
      </c>
      <c r="AB71" s="849"/>
      <c r="AC71" s="849"/>
      <c r="AD71" s="849"/>
      <c r="AE71" s="849"/>
      <c r="AF71" s="849" t="s">
        <v>536</v>
      </c>
      <c r="AG71" s="849"/>
      <c r="AH71" s="849"/>
      <c r="AI71" s="849"/>
      <c r="AJ71" s="849"/>
      <c r="AK71" s="849">
        <v>13</v>
      </c>
      <c r="AL71" s="849"/>
      <c r="AM71" s="849"/>
      <c r="AN71" s="849"/>
      <c r="AO71" s="849"/>
      <c r="AP71" s="849" t="s">
        <v>536</v>
      </c>
      <c r="AQ71" s="849"/>
      <c r="AR71" s="849"/>
      <c r="AS71" s="849"/>
      <c r="AT71" s="849"/>
      <c r="AU71" s="849" t="s">
        <v>536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3377</v>
      </c>
      <c r="R72" s="849"/>
      <c r="S72" s="849"/>
      <c r="T72" s="849"/>
      <c r="U72" s="849"/>
      <c r="V72" s="849">
        <v>3310</v>
      </c>
      <c r="W72" s="849"/>
      <c r="X72" s="849"/>
      <c r="Y72" s="849"/>
      <c r="Z72" s="849"/>
      <c r="AA72" s="849">
        <v>67</v>
      </c>
      <c r="AB72" s="849"/>
      <c r="AC72" s="849"/>
      <c r="AD72" s="849"/>
      <c r="AE72" s="849"/>
      <c r="AF72" s="849">
        <v>67</v>
      </c>
      <c r="AG72" s="849"/>
      <c r="AH72" s="849"/>
      <c r="AI72" s="849"/>
      <c r="AJ72" s="849"/>
      <c r="AK72" s="849">
        <v>401</v>
      </c>
      <c r="AL72" s="849"/>
      <c r="AM72" s="849"/>
      <c r="AN72" s="849"/>
      <c r="AO72" s="849"/>
      <c r="AP72" s="849">
        <v>222</v>
      </c>
      <c r="AQ72" s="849"/>
      <c r="AR72" s="849"/>
      <c r="AS72" s="849"/>
      <c r="AT72" s="849"/>
      <c r="AU72" s="849">
        <v>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75</v>
      </c>
      <c r="R73" s="849"/>
      <c r="S73" s="849"/>
      <c r="T73" s="849"/>
      <c r="U73" s="849"/>
      <c r="V73" s="849">
        <v>72</v>
      </c>
      <c r="W73" s="849"/>
      <c r="X73" s="849"/>
      <c r="Y73" s="849"/>
      <c r="Z73" s="849"/>
      <c r="AA73" s="849">
        <v>3</v>
      </c>
      <c r="AB73" s="849"/>
      <c r="AC73" s="849"/>
      <c r="AD73" s="849"/>
      <c r="AE73" s="849"/>
      <c r="AF73" s="849">
        <v>3</v>
      </c>
      <c r="AG73" s="849"/>
      <c r="AH73" s="849"/>
      <c r="AI73" s="849"/>
      <c r="AJ73" s="849"/>
      <c r="AK73" s="849" t="s">
        <v>536</v>
      </c>
      <c r="AL73" s="849"/>
      <c r="AM73" s="849"/>
      <c r="AN73" s="849"/>
      <c r="AO73" s="849"/>
      <c r="AP73" s="849" t="s">
        <v>536</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551</v>
      </c>
      <c r="C74" s="892"/>
      <c r="D74" s="892"/>
      <c r="E74" s="892"/>
      <c r="F74" s="892"/>
      <c r="G74" s="892"/>
      <c r="H74" s="892"/>
      <c r="I74" s="892"/>
      <c r="J74" s="892"/>
      <c r="K74" s="892"/>
      <c r="L74" s="892"/>
      <c r="M74" s="892"/>
      <c r="N74" s="892"/>
      <c r="O74" s="892"/>
      <c r="P74" s="893"/>
      <c r="Q74" s="894">
        <v>3</v>
      </c>
      <c r="R74" s="849"/>
      <c r="S74" s="849"/>
      <c r="T74" s="849"/>
      <c r="U74" s="849"/>
      <c r="V74" s="849">
        <v>2</v>
      </c>
      <c r="W74" s="849"/>
      <c r="X74" s="849"/>
      <c r="Y74" s="849"/>
      <c r="Z74" s="849"/>
      <c r="AA74" s="849">
        <v>1</v>
      </c>
      <c r="AB74" s="849"/>
      <c r="AC74" s="849"/>
      <c r="AD74" s="849"/>
      <c r="AE74" s="849"/>
      <c r="AF74" s="849">
        <v>1</v>
      </c>
      <c r="AG74" s="849"/>
      <c r="AH74" s="849"/>
      <c r="AI74" s="849"/>
      <c r="AJ74" s="849"/>
      <c r="AK74" s="849" t="s">
        <v>536</v>
      </c>
      <c r="AL74" s="849"/>
      <c r="AM74" s="849"/>
      <c r="AN74" s="849"/>
      <c r="AO74" s="849"/>
      <c r="AP74" s="849" t="s">
        <v>536</v>
      </c>
      <c r="AQ74" s="849"/>
      <c r="AR74" s="849"/>
      <c r="AS74" s="849"/>
      <c r="AT74" s="849"/>
      <c r="AU74" s="849" t="s">
        <v>536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543</v>
      </c>
      <c r="C75" s="892"/>
      <c r="D75" s="892"/>
      <c r="E75" s="892"/>
      <c r="F75" s="892"/>
      <c r="G75" s="892"/>
      <c r="H75" s="892"/>
      <c r="I75" s="892"/>
      <c r="J75" s="892"/>
      <c r="K75" s="892"/>
      <c r="L75" s="892"/>
      <c r="M75" s="892"/>
      <c r="N75" s="892"/>
      <c r="O75" s="892"/>
      <c r="P75" s="893"/>
      <c r="Q75" s="897">
        <v>153</v>
      </c>
      <c r="R75" s="898"/>
      <c r="S75" s="898"/>
      <c r="T75" s="898"/>
      <c r="U75" s="848"/>
      <c r="V75" s="899">
        <v>128</v>
      </c>
      <c r="W75" s="898"/>
      <c r="X75" s="898"/>
      <c r="Y75" s="898"/>
      <c r="Z75" s="848"/>
      <c r="AA75" s="899">
        <v>25</v>
      </c>
      <c r="AB75" s="898"/>
      <c r="AC75" s="898"/>
      <c r="AD75" s="898"/>
      <c r="AE75" s="848"/>
      <c r="AF75" s="899">
        <v>25</v>
      </c>
      <c r="AG75" s="898"/>
      <c r="AH75" s="898"/>
      <c r="AI75" s="898"/>
      <c r="AJ75" s="848"/>
      <c r="AK75" s="899">
        <v>12</v>
      </c>
      <c r="AL75" s="898"/>
      <c r="AM75" s="898"/>
      <c r="AN75" s="898"/>
      <c r="AO75" s="848"/>
      <c r="AP75" s="899">
        <v>7</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544</v>
      </c>
      <c r="C76" s="892"/>
      <c r="D76" s="892"/>
      <c r="E76" s="892"/>
      <c r="F76" s="892"/>
      <c r="G76" s="892"/>
      <c r="H76" s="892"/>
      <c r="I76" s="892"/>
      <c r="J76" s="892"/>
      <c r="K76" s="892"/>
      <c r="L76" s="892"/>
      <c r="M76" s="892"/>
      <c r="N76" s="892"/>
      <c r="O76" s="892"/>
      <c r="P76" s="893"/>
      <c r="Q76" s="897">
        <v>2350</v>
      </c>
      <c r="R76" s="898"/>
      <c r="S76" s="898"/>
      <c r="T76" s="898"/>
      <c r="U76" s="848"/>
      <c r="V76" s="899">
        <v>2073</v>
      </c>
      <c r="W76" s="898"/>
      <c r="X76" s="898"/>
      <c r="Y76" s="898"/>
      <c r="Z76" s="848"/>
      <c r="AA76" s="899">
        <v>276</v>
      </c>
      <c r="AB76" s="898"/>
      <c r="AC76" s="898"/>
      <c r="AD76" s="898"/>
      <c r="AE76" s="848"/>
      <c r="AF76" s="899">
        <v>1440</v>
      </c>
      <c r="AG76" s="898"/>
      <c r="AH76" s="898"/>
      <c r="AI76" s="898"/>
      <c r="AJ76" s="848"/>
      <c r="AK76" s="899">
        <v>5</v>
      </c>
      <c r="AL76" s="898"/>
      <c r="AM76" s="898"/>
      <c r="AN76" s="898"/>
      <c r="AO76" s="848"/>
      <c r="AP76" s="899">
        <v>2343</v>
      </c>
      <c r="AQ76" s="898"/>
      <c r="AR76" s="898"/>
      <c r="AS76" s="898"/>
      <c r="AT76" s="848"/>
      <c r="AU76" s="899" t="s">
        <v>536</v>
      </c>
      <c r="AV76" s="898"/>
      <c r="AW76" s="898"/>
      <c r="AX76" s="898"/>
      <c r="AY76" s="848"/>
      <c r="AZ76" s="895" t="s">
        <v>548</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545</v>
      </c>
      <c r="C77" s="892"/>
      <c r="D77" s="892"/>
      <c r="E77" s="892"/>
      <c r="F77" s="892"/>
      <c r="G77" s="892"/>
      <c r="H77" s="892"/>
      <c r="I77" s="892"/>
      <c r="J77" s="892"/>
      <c r="K77" s="892"/>
      <c r="L77" s="892"/>
      <c r="M77" s="892"/>
      <c r="N77" s="892"/>
      <c r="O77" s="892"/>
      <c r="P77" s="893"/>
      <c r="Q77" s="897">
        <v>1927</v>
      </c>
      <c r="R77" s="898"/>
      <c r="S77" s="898"/>
      <c r="T77" s="898"/>
      <c r="U77" s="848"/>
      <c r="V77" s="899">
        <v>1861</v>
      </c>
      <c r="W77" s="898"/>
      <c r="X77" s="898"/>
      <c r="Y77" s="898"/>
      <c r="Z77" s="848"/>
      <c r="AA77" s="899">
        <v>66</v>
      </c>
      <c r="AB77" s="898"/>
      <c r="AC77" s="898"/>
      <c r="AD77" s="898"/>
      <c r="AE77" s="848"/>
      <c r="AF77" s="899">
        <v>66</v>
      </c>
      <c r="AG77" s="898"/>
      <c r="AH77" s="898"/>
      <c r="AI77" s="898"/>
      <c r="AJ77" s="848"/>
      <c r="AK77" s="899">
        <v>412</v>
      </c>
      <c r="AL77" s="898"/>
      <c r="AM77" s="898"/>
      <c r="AN77" s="898"/>
      <c r="AO77" s="848"/>
      <c r="AP77" s="899" t="s">
        <v>536</v>
      </c>
      <c r="AQ77" s="898"/>
      <c r="AR77" s="898"/>
      <c r="AS77" s="898"/>
      <c r="AT77" s="848"/>
      <c r="AU77" s="899" t="s">
        <v>536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546</v>
      </c>
      <c r="C78" s="892"/>
      <c r="D78" s="892"/>
      <c r="E78" s="892"/>
      <c r="F78" s="892"/>
      <c r="G78" s="892"/>
      <c r="H78" s="892"/>
      <c r="I78" s="892"/>
      <c r="J78" s="892"/>
      <c r="K78" s="892"/>
      <c r="L78" s="892"/>
      <c r="M78" s="892"/>
      <c r="N78" s="892"/>
      <c r="O78" s="892"/>
      <c r="P78" s="893"/>
      <c r="Q78" s="894">
        <v>781330</v>
      </c>
      <c r="R78" s="849"/>
      <c r="S78" s="849"/>
      <c r="T78" s="849"/>
      <c r="U78" s="849"/>
      <c r="V78" s="849">
        <v>753431</v>
      </c>
      <c r="W78" s="849"/>
      <c r="X78" s="849"/>
      <c r="Y78" s="849"/>
      <c r="Z78" s="849"/>
      <c r="AA78" s="849">
        <v>27899</v>
      </c>
      <c r="AB78" s="849"/>
      <c r="AC78" s="849"/>
      <c r="AD78" s="849"/>
      <c r="AE78" s="849"/>
      <c r="AF78" s="849">
        <v>27899</v>
      </c>
      <c r="AG78" s="849"/>
      <c r="AH78" s="849"/>
      <c r="AI78" s="849"/>
      <c r="AJ78" s="849"/>
      <c r="AK78" s="849">
        <v>396</v>
      </c>
      <c r="AL78" s="849"/>
      <c r="AM78" s="849"/>
      <c r="AN78" s="849"/>
      <c r="AO78" s="849"/>
      <c r="AP78" s="849" t="s">
        <v>536</v>
      </c>
      <c r="AQ78" s="849"/>
      <c r="AR78" s="849"/>
      <c r="AS78" s="849"/>
      <c r="AT78" s="849"/>
      <c r="AU78" s="849" t="s">
        <v>536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AF68+AF69+AF70+AF72+AF73+AF74+AF75+AF76+AF77+AF78</f>
        <v>29742</v>
      </c>
      <c r="AG88" s="860"/>
      <c r="AH88" s="860"/>
      <c r="AI88" s="860"/>
      <c r="AJ88" s="860"/>
      <c r="AK88" s="857"/>
      <c r="AL88" s="857"/>
      <c r="AM88" s="857"/>
      <c r="AN88" s="857"/>
      <c r="AO88" s="857"/>
      <c r="AP88" s="860">
        <f>AP70+AP72+AP75+AP76</f>
        <v>2577</v>
      </c>
      <c r="AQ88" s="860"/>
      <c r="AR88" s="860"/>
      <c r="AS88" s="860"/>
      <c r="AT88" s="860"/>
      <c r="AU88" s="860">
        <f>AU70+AU72</f>
        <v>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131024</v>
      </c>
      <c r="AB110" s="920"/>
      <c r="AC110" s="920"/>
      <c r="AD110" s="920"/>
      <c r="AE110" s="921"/>
      <c r="AF110" s="922">
        <v>130741</v>
      </c>
      <c r="AG110" s="920"/>
      <c r="AH110" s="920"/>
      <c r="AI110" s="920"/>
      <c r="AJ110" s="921"/>
      <c r="AK110" s="922">
        <v>63000</v>
      </c>
      <c r="AL110" s="920"/>
      <c r="AM110" s="920"/>
      <c r="AN110" s="920"/>
      <c r="AO110" s="921"/>
      <c r="AP110" s="923">
        <v>1.5</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260623</v>
      </c>
      <c r="BR110" s="957"/>
      <c r="BS110" s="957"/>
      <c r="BT110" s="957"/>
      <c r="BU110" s="957"/>
      <c r="BV110" s="957">
        <v>136736</v>
      </c>
      <c r="BW110" s="957"/>
      <c r="BX110" s="957"/>
      <c r="BY110" s="957"/>
      <c r="BZ110" s="957"/>
      <c r="CA110" s="957">
        <v>77000</v>
      </c>
      <c r="CB110" s="957"/>
      <c r="CC110" s="957"/>
      <c r="CD110" s="957"/>
      <c r="CE110" s="957"/>
      <c r="CF110" s="971">
        <v>1.8</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157500</v>
      </c>
      <c r="BR111" s="950"/>
      <c r="BS111" s="950"/>
      <c r="BT111" s="950"/>
      <c r="BU111" s="950"/>
      <c r="BV111" s="950">
        <v>142500</v>
      </c>
      <c r="BW111" s="950"/>
      <c r="BX111" s="950"/>
      <c r="BY111" s="950"/>
      <c r="BZ111" s="950"/>
      <c r="CA111" s="950">
        <v>127500</v>
      </c>
      <c r="CB111" s="950"/>
      <c r="CC111" s="950"/>
      <c r="CD111" s="950"/>
      <c r="CE111" s="950"/>
      <c r="CF111" s="944">
        <v>3</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229876</v>
      </c>
      <c r="BR112" s="950"/>
      <c r="BS112" s="950"/>
      <c r="BT112" s="950"/>
      <c r="BU112" s="950"/>
      <c r="BV112" s="950">
        <v>211232</v>
      </c>
      <c r="BW112" s="950"/>
      <c r="BX112" s="950"/>
      <c r="BY112" s="950"/>
      <c r="BZ112" s="950"/>
      <c r="CA112" s="950">
        <v>207458</v>
      </c>
      <c r="CB112" s="950"/>
      <c r="CC112" s="950"/>
      <c r="CD112" s="950"/>
      <c r="CE112" s="950"/>
      <c r="CF112" s="944">
        <v>4.9000000000000004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27830</v>
      </c>
      <c r="AB113" s="964"/>
      <c r="AC113" s="964"/>
      <c r="AD113" s="964"/>
      <c r="AE113" s="965"/>
      <c r="AF113" s="966">
        <v>29106</v>
      </c>
      <c r="AG113" s="964"/>
      <c r="AH113" s="964"/>
      <c r="AI113" s="964"/>
      <c r="AJ113" s="965"/>
      <c r="AK113" s="966">
        <v>35260</v>
      </c>
      <c r="AL113" s="964"/>
      <c r="AM113" s="964"/>
      <c r="AN113" s="964"/>
      <c r="AO113" s="965"/>
      <c r="AP113" s="967">
        <v>0.8</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74863</v>
      </c>
      <c r="BR113" s="950"/>
      <c r="BS113" s="950"/>
      <c r="BT113" s="950"/>
      <c r="BU113" s="950"/>
      <c r="BV113" s="950">
        <v>34084</v>
      </c>
      <c r="BW113" s="950"/>
      <c r="BX113" s="950"/>
      <c r="BY113" s="950"/>
      <c r="BZ113" s="950"/>
      <c r="CA113" s="950">
        <v>7860</v>
      </c>
      <c r="CB113" s="950"/>
      <c r="CC113" s="950"/>
      <c r="CD113" s="950"/>
      <c r="CE113" s="950"/>
      <c r="CF113" s="944">
        <v>0.2</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45651</v>
      </c>
      <c r="AB114" s="989"/>
      <c r="AC114" s="989"/>
      <c r="AD114" s="989"/>
      <c r="AE114" s="990"/>
      <c r="AF114" s="991">
        <v>33040</v>
      </c>
      <c r="AG114" s="989"/>
      <c r="AH114" s="989"/>
      <c r="AI114" s="989"/>
      <c r="AJ114" s="990"/>
      <c r="AK114" s="991">
        <v>22607</v>
      </c>
      <c r="AL114" s="989"/>
      <c r="AM114" s="989"/>
      <c r="AN114" s="989"/>
      <c r="AO114" s="990"/>
      <c r="AP114" s="992">
        <v>0.5</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273886</v>
      </c>
      <c r="BR114" s="950"/>
      <c r="BS114" s="950"/>
      <c r="BT114" s="950"/>
      <c r="BU114" s="950"/>
      <c r="BV114" s="950">
        <v>192613</v>
      </c>
      <c r="BW114" s="950"/>
      <c r="BX114" s="950"/>
      <c r="BY114" s="950"/>
      <c r="BZ114" s="950"/>
      <c r="CA114" s="950">
        <v>139793</v>
      </c>
      <c r="CB114" s="950"/>
      <c r="CC114" s="950"/>
      <c r="CD114" s="950"/>
      <c r="CE114" s="950"/>
      <c r="CF114" s="944">
        <v>3.3</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18831</v>
      </c>
      <c r="AB115" s="964"/>
      <c r="AC115" s="964"/>
      <c r="AD115" s="964"/>
      <c r="AE115" s="965"/>
      <c r="AF115" s="966">
        <v>17636</v>
      </c>
      <c r="AG115" s="964"/>
      <c r="AH115" s="964"/>
      <c r="AI115" s="964"/>
      <c r="AJ115" s="965"/>
      <c r="AK115" s="966">
        <v>21460</v>
      </c>
      <c r="AL115" s="964"/>
      <c r="AM115" s="964"/>
      <c r="AN115" s="964"/>
      <c r="AO115" s="965"/>
      <c r="AP115" s="967">
        <v>0.5</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157500</v>
      </c>
      <c r="DH116" s="989"/>
      <c r="DI116" s="989"/>
      <c r="DJ116" s="989"/>
      <c r="DK116" s="990"/>
      <c r="DL116" s="991">
        <v>142500</v>
      </c>
      <c r="DM116" s="989"/>
      <c r="DN116" s="989"/>
      <c r="DO116" s="989"/>
      <c r="DP116" s="990"/>
      <c r="DQ116" s="991">
        <v>127500</v>
      </c>
      <c r="DR116" s="989"/>
      <c r="DS116" s="989"/>
      <c r="DT116" s="989"/>
      <c r="DU116" s="990"/>
      <c r="DV116" s="992">
        <v>3</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223336</v>
      </c>
      <c r="AB117" s="996"/>
      <c r="AC117" s="996"/>
      <c r="AD117" s="996"/>
      <c r="AE117" s="997"/>
      <c r="AF117" s="995">
        <v>210523</v>
      </c>
      <c r="AG117" s="996"/>
      <c r="AH117" s="996"/>
      <c r="AI117" s="996"/>
      <c r="AJ117" s="997"/>
      <c r="AK117" s="995">
        <v>142327</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996748</v>
      </c>
      <c r="BR118" s="1016"/>
      <c r="BS118" s="1016"/>
      <c r="BT118" s="1016"/>
      <c r="BU118" s="1016"/>
      <c r="BV118" s="1016">
        <v>717165</v>
      </c>
      <c r="BW118" s="1016"/>
      <c r="BX118" s="1016"/>
      <c r="BY118" s="1016"/>
      <c r="BZ118" s="1016"/>
      <c r="CA118" s="1016">
        <v>559611</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9356402</v>
      </c>
      <c r="BR119" s="957"/>
      <c r="BS119" s="957"/>
      <c r="BT119" s="957"/>
      <c r="BU119" s="957"/>
      <c r="BV119" s="957">
        <v>9547940</v>
      </c>
      <c r="BW119" s="957"/>
      <c r="BX119" s="957"/>
      <c r="BY119" s="957"/>
      <c r="BZ119" s="957"/>
      <c r="CA119" s="957">
        <v>9065671</v>
      </c>
      <c r="CB119" s="957"/>
      <c r="CC119" s="957"/>
      <c r="CD119" s="957"/>
      <c r="CE119" s="957"/>
      <c r="CF119" s="971">
        <v>213.2</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435</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229876</v>
      </c>
      <c r="DH120" s="957"/>
      <c r="DI120" s="957"/>
      <c r="DJ120" s="957"/>
      <c r="DK120" s="957"/>
      <c r="DL120" s="957">
        <v>211232</v>
      </c>
      <c r="DM120" s="957"/>
      <c r="DN120" s="957"/>
      <c r="DO120" s="957"/>
      <c r="DP120" s="957"/>
      <c r="DQ120" s="957">
        <v>207458</v>
      </c>
      <c r="DR120" s="957"/>
      <c r="DS120" s="957"/>
      <c r="DT120" s="957"/>
      <c r="DU120" s="957"/>
      <c r="DV120" s="958">
        <v>4.9000000000000004</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1384584</v>
      </c>
      <c r="BR121" s="1016"/>
      <c r="BS121" s="1016"/>
      <c r="BT121" s="1016"/>
      <c r="BU121" s="1016"/>
      <c r="BV121" s="1016">
        <v>1237968</v>
      </c>
      <c r="BW121" s="1016"/>
      <c r="BX121" s="1016"/>
      <c r="BY121" s="1016"/>
      <c r="BZ121" s="1016"/>
      <c r="CA121" s="1016">
        <v>1113045</v>
      </c>
      <c r="CB121" s="1016"/>
      <c r="CC121" s="1016"/>
      <c r="CD121" s="1016"/>
      <c r="CE121" s="1016"/>
      <c r="CF121" s="1054">
        <v>26.2</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10740986</v>
      </c>
      <c r="BR122" s="1065"/>
      <c r="BS122" s="1065"/>
      <c r="BT122" s="1065"/>
      <c r="BU122" s="1065"/>
      <c r="BV122" s="1065">
        <v>10785908</v>
      </c>
      <c r="BW122" s="1065"/>
      <c r="BX122" s="1065"/>
      <c r="BY122" s="1065"/>
      <c r="BZ122" s="1065"/>
      <c r="CA122" s="1065">
        <v>10178716</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18831</v>
      </c>
      <c r="AB123" s="989"/>
      <c r="AC123" s="989"/>
      <c r="AD123" s="989"/>
      <c r="AE123" s="990"/>
      <c r="AF123" s="991">
        <v>17636</v>
      </c>
      <c r="AG123" s="989"/>
      <c r="AH123" s="989"/>
      <c r="AI123" s="989"/>
      <c r="AJ123" s="990"/>
      <c r="AK123" s="991">
        <v>21460</v>
      </c>
      <c r="AL123" s="989"/>
      <c r="AM123" s="989"/>
      <c r="AN123" s="989"/>
      <c r="AO123" s="990"/>
      <c r="AP123" s="992">
        <v>0.5</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440</v>
      </c>
      <c r="BR123" s="1057"/>
      <c r="BS123" s="1057"/>
      <c r="BT123" s="1057"/>
      <c r="BU123" s="1057"/>
      <c r="BV123" s="1057" t="s">
        <v>440</v>
      </c>
      <c r="BW123" s="1057"/>
      <c r="BX123" s="1057"/>
      <c r="BY123" s="1057"/>
      <c r="BZ123" s="1057"/>
      <c r="CA123" s="1057" t="s">
        <v>440</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t="s">
        <v>457</v>
      </c>
      <c r="AB128" s="1120"/>
      <c r="AC128" s="1120"/>
      <c r="AD128" s="1120"/>
      <c r="AE128" s="1121"/>
      <c r="AF128" s="1122" t="s">
        <v>457</v>
      </c>
      <c r="AG128" s="1120"/>
      <c r="AH128" s="1120"/>
      <c r="AI128" s="1120"/>
      <c r="AJ128" s="1121"/>
      <c r="AK128" s="1122" t="s">
        <v>457</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4296095</v>
      </c>
      <c r="AB129" s="989"/>
      <c r="AC129" s="989"/>
      <c r="AD129" s="989"/>
      <c r="AE129" s="990"/>
      <c r="AF129" s="991">
        <v>4188680</v>
      </c>
      <c r="AG129" s="989"/>
      <c r="AH129" s="989"/>
      <c r="AI129" s="989"/>
      <c r="AJ129" s="990"/>
      <c r="AK129" s="991">
        <v>4396466</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0.8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167143</v>
      </c>
      <c r="AB130" s="989"/>
      <c r="AC130" s="989"/>
      <c r="AD130" s="989"/>
      <c r="AE130" s="990"/>
      <c r="AF130" s="991">
        <v>167385</v>
      </c>
      <c r="AG130" s="989"/>
      <c r="AH130" s="989"/>
      <c r="AI130" s="989"/>
      <c r="AJ130" s="990"/>
      <c r="AK130" s="991">
        <v>143737</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405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4128952</v>
      </c>
      <c r="AB131" s="1028"/>
      <c r="AC131" s="1028"/>
      <c r="AD131" s="1028"/>
      <c r="AE131" s="1029"/>
      <c r="AF131" s="1030">
        <v>4021295</v>
      </c>
      <c r="AG131" s="1028"/>
      <c r="AH131" s="1028"/>
      <c r="AI131" s="1028"/>
      <c r="AJ131" s="1029"/>
      <c r="AK131" s="1030">
        <v>4252729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1.360950672</v>
      </c>
      <c r="AB132" s="1134"/>
      <c r="AC132" s="1134"/>
      <c r="AD132" s="1134"/>
      <c r="AE132" s="1135"/>
      <c r="AF132" s="1136">
        <v>1.0727390059999999</v>
      </c>
      <c r="AG132" s="1134"/>
      <c r="AH132" s="1134"/>
      <c r="AI132" s="1134"/>
      <c r="AJ132" s="1135"/>
      <c r="AK132" s="1136">
        <v>-3.3155180999999999E-2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1.7</v>
      </c>
      <c r="AB133" s="1141"/>
      <c r="AC133" s="1141"/>
      <c r="AD133" s="1141"/>
      <c r="AE133" s="1142"/>
      <c r="AF133" s="1140">
        <v>1.4</v>
      </c>
      <c r="AG133" s="1141"/>
      <c r="AH133" s="1141"/>
      <c r="AI133" s="1141"/>
      <c r="AJ133" s="1142"/>
      <c r="AK133" s="1140">
        <v>0.8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election activeCell="AC18" sqref="AC18:AG18"/>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election activeCell="AC18" sqref="AC18:AG1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opLeftCell="A4" zoomScaleNormal="100" zoomScaleSheetLayoutView="100" workbookViewId="0">
      <selection activeCell="AC18" sqref="AC18:AG1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874495</v>
      </c>
      <c r="L9" s="264">
        <v>190979</v>
      </c>
      <c r="M9" s="265">
        <v>149112</v>
      </c>
      <c r="N9" s="266">
        <v>28.1</v>
      </c>
    </row>
    <row r="10" spans="1:16" x14ac:dyDescent="0.15">
      <c r="A10" s="248"/>
      <c r="B10" s="244"/>
      <c r="C10" s="244"/>
      <c r="D10" s="244"/>
      <c r="E10" s="244"/>
      <c r="F10" s="244"/>
      <c r="G10" s="1149" t="s">
        <v>477</v>
      </c>
      <c r="H10" s="1150"/>
      <c r="I10" s="1150"/>
      <c r="J10" s="1151"/>
      <c r="K10" s="267">
        <v>62087</v>
      </c>
      <c r="L10" s="268">
        <v>13559</v>
      </c>
      <c r="M10" s="269">
        <v>16878</v>
      </c>
      <c r="N10" s="270">
        <v>-19.7</v>
      </c>
    </row>
    <row r="11" spans="1:16" ht="13.5" customHeight="1" x14ac:dyDescent="0.15">
      <c r="A11" s="248"/>
      <c r="B11" s="244"/>
      <c r="C11" s="244"/>
      <c r="D11" s="244"/>
      <c r="E11" s="244"/>
      <c r="F11" s="244"/>
      <c r="G11" s="1149" t="s">
        <v>478</v>
      </c>
      <c r="H11" s="1150"/>
      <c r="I11" s="1150"/>
      <c r="J11" s="1151"/>
      <c r="K11" s="267">
        <v>273004</v>
      </c>
      <c r="L11" s="268">
        <v>59621</v>
      </c>
      <c r="M11" s="269">
        <v>25471</v>
      </c>
      <c r="N11" s="270">
        <v>134.1</v>
      </c>
    </row>
    <row r="12" spans="1:16" ht="13.5" customHeight="1" x14ac:dyDescent="0.15">
      <c r="A12" s="248"/>
      <c r="B12" s="244"/>
      <c r="C12" s="244"/>
      <c r="D12" s="244"/>
      <c r="E12" s="244"/>
      <c r="F12" s="244"/>
      <c r="G12" s="1149" t="s">
        <v>479</v>
      </c>
      <c r="H12" s="1150"/>
      <c r="I12" s="1150"/>
      <c r="J12" s="1151"/>
      <c r="K12" s="267" t="s">
        <v>480</v>
      </c>
      <c r="L12" s="268" t="s">
        <v>480</v>
      </c>
      <c r="M12" s="269">
        <v>1933</v>
      </c>
      <c r="N12" s="270" t="s">
        <v>480</v>
      </c>
    </row>
    <row r="13" spans="1:16" ht="13.5" customHeight="1" x14ac:dyDescent="0.15">
      <c r="A13" s="248"/>
      <c r="B13" s="244"/>
      <c r="C13" s="244"/>
      <c r="D13" s="244"/>
      <c r="E13" s="244"/>
      <c r="F13" s="244"/>
      <c r="G13" s="1149" t="s">
        <v>481</v>
      </c>
      <c r="H13" s="1150"/>
      <c r="I13" s="1150"/>
      <c r="J13" s="1151"/>
      <c r="K13" s="267" t="s">
        <v>480</v>
      </c>
      <c r="L13" s="268" t="s">
        <v>480</v>
      </c>
      <c r="M13" s="269" t="s">
        <v>480</v>
      </c>
      <c r="N13" s="270" t="s">
        <v>480</v>
      </c>
    </row>
    <row r="14" spans="1:16" ht="13.5" customHeight="1" x14ac:dyDescent="0.15">
      <c r="A14" s="248"/>
      <c r="B14" s="244"/>
      <c r="C14" s="244"/>
      <c r="D14" s="244"/>
      <c r="E14" s="244"/>
      <c r="F14" s="244"/>
      <c r="G14" s="1149" t="s">
        <v>482</v>
      </c>
      <c r="H14" s="1150"/>
      <c r="I14" s="1150"/>
      <c r="J14" s="1151"/>
      <c r="K14" s="267" t="s">
        <v>480</v>
      </c>
      <c r="L14" s="268" t="s">
        <v>480</v>
      </c>
      <c r="M14" s="269">
        <v>7468</v>
      </c>
      <c r="N14" s="270" t="s">
        <v>480</v>
      </c>
    </row>
    <row r="15" spans="1:16" ht="13.5" customHeight="1" x14ac:dyDescent="0.15">
      <c r="A15" s="248"/>
      <c r="B15" s="244"/>
      <c r="C15" s="244"/>
      <c r="D15" s="244"/>
      <c r="E15" s="244"/>
      <c r="F15" s="244"/>
      <c r="G15" s="1149" t="s">
        <v>483</v>
      </c>
      <c r="H15" s="1150"/>
      <c r="I15" s="1150"/>
      <c r="J15" s="1151"/>
      <c r="K15" s="267">
        <v>72818</v>
      </c>
      <c r="L15" s="268">
        <v>15903</v>
      </c>
      <c r="M15" s="269">
        <v>4077</v>
      </c>
      <c r="N15" s="270">
        <v>290.10000000000002</v>
      </c>
    </row>
    <row r="16" spans="1:16" x14ac:dyDescent="0.15">
      <c r="A16" s="248"/>
      <c r="B16" s="244"/>
      <c r="C16" s="244"/>
      <c r="D16" s="244"/>
      <c r="E16" s="244"/>
      <c r="F16" s="244"/>
      <c r="G16" s="1152" t="s">
        <v>484</v>
      </c>
      <c r="H16" s="1153"/>
      <c r="I16" s="1153"/>
      <c r="J16" s="1154"/>
      <c r="K16" s="268">
        <v>-57692</v>
      </c>
      <c r="L16" s="268">
        <v>-12599</v>
      </c>
      <c r="M16" s="269">
        <v>-15449</v>
      </c>
      <c r="N16" s="270">
        <v>-18.399999999999999</v>
      </c>
    </row>
    <row r="17" spans="1:16" x14ac:dyDescent="0.15">
      <c r="A17" s="248"/>
      <c r="B17" s="244"/>
      <c r="C17" s="244"/>
      <c r="D17" s="244"/>
      <c r="E17" s="244"/>
      <c r="F17" s="244"/>
      <c r="G17" s="1152" t="s">
        <v>168</v>
      </c>
      <c r="H17" s="1153"/>
      <c r="I17" s="1153"/>
      <c r="J17" s="1154"/>
      <c r="K17" s="268">
        <v>1224712</v>
      </c>
      <c r="L17" s="268">
        <v>267463</v>
      </c>
      <c r="M17" s="269">
        <v>189490</v>
      </c>
      <c r="N17" s="270">
        <v>41.1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21.4</v>
      </c>
      <c r="L21" s="281">
        <v>16.760000000000002</v>
      </c>
      <c r="M21" s="282">
        <v>4.6399999999999997</v>
      </c>
      <c r="N21" s="249"/>
      <c r="O21" s="283"/>
      <c r="P21" s="279"/>
    </row>
    <row r="22" spans="1:16" s="284" customFormat="1" x14ac:dyDescent="0.15">
      <c r="A22" s="279"/>
      <c r="B22" s="249"/>
      <c r="C22" s="249"/>
      <c r="D22" s="249"/>
      <c r="E22" s="249"/>
      <c r="F22" s="249"/>
      <c r="G22" s="1144" t="s">
        <v>490</v>
      </c>
      <c r="H22" s="1145"/>
      <c r="I22" s="1145"/>
      <c r="J22" s="1146"/>
      <c r="K22" s="285">
        <v>97.1</v>
      </c>
      <c r="L22" s="286">
        <v>94.9</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63000</v>
      </c>
      <c r="L32" s="294">
        <v>13758</v>
      </c>
      <c r="M32" s="295">
        <v>106256</v>
      </c>
      <c r="N32" s="296">
        <v>-87.1</v>
      </c>
    </row>
    <row r="33" spans="1:16" ht="13.5" customHeight="1" x14ac:dyDescent="0.15">
      <c r="A33" s="248"/>
      <c r="B33" s="244"/>
      <c r="C33" s="244"/>
      <c r="D33" s="244"/>
      <c r="E33" s="244"/>
      <c r="F33" s="244"/>
      <c r="G33" s="1160" t="s">
        <v>495</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496</v>
      </c>
      <c r="H34" s="1161"/>
      <c r="I34" s="1161"/>
      <c r="J34" s="1162"/>
      <c r="K34" s="294" t="s">
        <v>480</v>
      </c>
      <c r="L34" s="294" t="s">
        <v>480</v>
      </c>
      <c r="M34" s="295" t="s">
        <v>480</v>
      </c>
      <c r="N34" s="296" t="s">
        <v>480</v>
      </c>
    </row>
    <row r="35" spans="1:16" ht="27" customHeight="1" x14ac:dyDescent="0.15">
      <c r="A35" s="248"/>
      <c r="B35" s="244"/>
      <c r="C35" s="244"/>
      <c r="D35" s="244"/>
      <c r="E35" s="244"/>
      <c r="F35" s="244"/>
      <c r="G35" s="1160" t="s">
        <v>497</v>
      </c>
      <c r="H35" s="1161"/>
      <c r="I35" s="1161"/>
      <c r="J35" s="1162"/>
      <c r="K35" s="294">
        <v>35260</v>
      </c>
      <c r="L35" s="294">
        <v>7700</v>
      </c>
      <c r="M35" s="295">
        <v>30126</v>
      </c>
      <c r="N35" s="296">
        <v>-74.400000000000006</v>
      </c>
    </row>
    <row r="36" spans="1:16" ht="27" customHeight="1" x14ac:dyDescent="0.15">
      <c r="A36" s="248"/>
      <c r="B36" s="244"/>
      <c r="C36" s="244"/>
      <c r="D36" s="244"/>
      <c r="E36" s="244"/>
      <c r="F36" s="244"/>
      <c r="G36" s="1160" t="s">
        <v>498</v>
      </c>
      <c r="H36" s="1161"/>
      <c r="I36" s="1161"/>
      <c r="J36" s="1162"/>
      <c r="K36" s="294">
        <v>22607</v>
      </c>
      <c r="L36" s="294">
        <v>4937</v>
      </c>
      <c r="M36" s="295">
        <v>4934</v>
      </c>
      <c r="N36" s="296">
        <v>0.1</v>
      </c>
    </row>
    <row r="37" spans="1:16" ht="13.5" customHeight="1" x14ac:dyDescent="0.15">
      <c r="A37" s="248"/>
      <c r="B37" s="244"/>
      <c r="C37" s="244"/>
      <c r="D37" s="244"/>
      <c r="E37" s="244"/>
      <c r="F37" s="244"/>
      <c r="G37" s="1160" t="s">
        <v>499</v>
      </c>
      <c r="H37" s="1161"/>
      <c r="I37" s="1161"/>
      <c r="J37" s="1162"/>
      <c r="K37" s="294">
        <v>21460</v>
      </c>
      <c r="L37" s="294">
        <v>4687</v>
      </c>
      <c r="M37" s="295">
        <v>1289</v>
      </c>
      <c r="N37" s="296">
        <v>263.60000000000002</v>
      </c>
    </row>
    <row r="38" spans="1:16" ht="27" customHeight="1" x14ac:dyDescent="0.15">
      <c r="A38" s="248"/>
      <c r="B38" s="244"/>
      <c r="C38" s="244"/>
      <c r="D38" s="244"/>
      <c r="E38" s="244"/>
      <c r="F38" s="244"/>
      <c r="G38" s="1163" t="s">
        <v>500</v>
      </c>
      <c r="H38" s="1164"/>
      <c r="I38" s="1164"/>
      <c r="J38" s="1165"/>
      <c r="K38" s="297" t="s">
        <v>480</v>
      </c>
      <c r="L38" s="297" t="s">
        <v>480</v>
      </c>
      <c r="M38" s="298">
        <v>42</v>
      </c>
      <c r="N38" s="299" t="s">
        <v>480</v>
      </c>
      <c r="O38" s="293"/>
    </row>
    <row r="39" spans="1:16" x14ac:dyDescent="0.15">
      <c r="A39" s="248"/>
      <c r="B39" s="244"/>
      <c r="C39" s="244"/>
      <c r="D39" s="244"/>
      <c r="E39" s="244"/>
      <c r="F39" s="244"/>
      <c r="G39" s="1163" t="s">
        <v>501</v>
      </c>
      <c r="H39" s="1164"/>
      <c r="I39" s="1164"/>
      <c r="J39" s="1165"/>
      <c r="K39" s="300" t="s">
        <v>480</v>
      </c>
      <c r="L39" s="300" t="s">
        <v>480</v>
      </c>
      <c r="M39" s="301">
        <v>-6102</v>
      </c>
      <c r="N39" s="302" t="s">
        <v>480</v>
      </c>
      <c r="O39" s="293"/>
    </row>
    <row r="40" spans="1:16" ht="27" customHeight="1" x14ac:dyDescent="0.15">
      <c r="A40" s="248"/>
      <c r="B40" s="244"/>
      <c r="C40" s="244"/>
      <c r="D40" s="244"/>
      <c r="E40" s="244"/>
      <c r="F40" s="244"/>
      <c r="G40" s="1160" t="s">
        <v>502</v>
      </c>
      <c r="H40" s="1161"/>
      <c r="I40" s="1161"/>
      <c r="J40" s="1162"/>
      <c r="K40" s="300">
        <v>-143737</v>
      </c>
      <c r="L40" s="300">
        <v>-31390</v>
      </c>
      <c r="M40" s="301">
        <v>-103856</v>
      </c>
      <c r="N40" s="302">
        <v>-69.8</v>
      </c>
      <c r="O40" s="293"/>
    </row>
    <row r="41" spans="1:16" x14ac:dyDescent="0.15">
      <c r="A41" s="248"/>
      <c r="B41" s="244"/>
      <c r="C41" s="244"/>
      <c r="D41" s="244"/>
      <c r="E41" s="244"/>
      <c r="F41" s="244"/>
      <c r="G41" s="1166" t="s">
        <v>279</v>
      </c>
      <c r="H41" s="1167"/>
      <c r="I41" s="1167"/>
      <c r="J41" s="1168"/>
      <c r="K41" s="294">
        <v>-1410</v>
      </c>
      <c r="L41" s="300">
        <v>-308</v>
      </c>
      <c r="M41" s="301">
        <v>32689</v>
      </c>
      <c r="N41" s="302">
        <v>-100.9</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1078201</v>
      </c>
      <c r="J51" s="320">
        <v>238276</v>
      </c>
      <c r="K51" s="321">
        <v>64.8</v>
      </c>
      <c r="L51" s="322">
        <v>203567</v>
      </c>
      <c r="M51" s="323">
        <v>-37.5</v>
      </c>
      <c r="N51" s="324">
        <v>102.3</v>
      </c>
    </row>
    <row r="52" spans="1:14" x14ac:dyDescent="0.15">
      <c r="A52" s="248"/>
      <c r="B52" s="244"/>
      <c r="C52" s="244"/>
      <c r="D52" s="244"/>
      <c r="E52" s="244"/>
      <c r="F52" s="244"/>
      <c r="G52" s="325"/>
      <c r="H52" s="326" t="s">
        <v>513</v>
      </c>
      <c r="I52" s="327">
        <v>1006511</v>
      </c>
      <c r="J52" s="328">
        <v>222433</v>
      </c>
      <c r="K52" s="329">
        <v>78.099999999999994</v>
      </c>
      <c r="L52" s="330">
        <v>121137</v>
      </c>
      <c r="M52" s="331">
        <v>-26.6</v>
      </c>
      <c r="N52" s="332">
        <v>104.7</v>
      </c>
    </row>
    <row r="53" spans="1:14" x14ac:dyDescent="0.15">
      <c r="A53" s="248"/>
      <c r="B53" s="244"/>
      <c r="C53" s="244"/>
      <c r="D53" s="244"/>
      <c r="E53" s="244"/>
      <c r="F53" s="244"/>
      <c r="G53" s="310" t="s">
        <v>514</v>
      </c>
      <c r="H53" s="311"/>
      <c r="I53" s="319">
        <v>448280</v>
      </c>
      <c r="J53" s="320">
        <v>96074</v>
      </c>
      <c r="K53" s="321">
        <v>-59.7</v>
      </c>
      <c r="L53" s="322">
        <v>185018</v>
      </c>
      <c r="M53" s="323">
        <v>-9.1</v>
      </c>
      <c r="N53" s="324">
        <v>-50.6</v>
      </c>
    </row>
    <row r="54" spans="1:14" x14ac:dyDescent="0.15">
      <c r="A54" s="248"/>
      <c r="B54" s="244"/>
      <c r="C54" s="244"/>
      <c r="D54" s="244"/>
      <c r="E54" s="244"/>
      <c r="F54" s="244"/>
      <c r="G54" s="325"/>
      <c r="H54" s="326" t="s">
        <v>513</v>
      </c>
      <c r="I54" s="327">
        <v>322268</v>
      </c>
      <c r="J54" s="328">
        <v>69067</v>
      </c>
      <c r="K54" s="329">
        <v>-68.900000000000006</v>
      </c>
      <c r="L54" s="330">
        <v>95064</v>
      </c>
      <c r="M54" s="331">
        <v>-21.5</v>
      </c>
      <c r="N54" s="332">
        <v>-47.4</v>
      </c>
    </row>
    <row r="55" spans="1:14" x14ac:dyDescent="0.15">
      <c r="A55" s="248"/>
      <c r="B55" s="244"/>
      <c r="C55" s="244"/>
      <c r="D55" s="244"/>
      <c r="E55" s="244"/>
      <c r="F55" s="244"/>
      <c r="G55" s="310" t="s">
        <v>515</v>
      </c>
      <c r="H55" s="311"/>
      <c r="I55" s="319">
        <v>718821</v>
      </c>
      <c r="J55" s="320">
        <v>155960</v>
      </c>
      <c r="K55" s="321">
        <v>62.3</v>
      </c>
      <c r="L55" s="322">
        <v>238802</v>
      </c>
      <c r="M55" s="323">
        <v>29.1</v>
      </c>
      <c r="N55" s="324">
        <v>33.200000000000003</v>
      </c>
    </row>
    <row r="56" spans="1:14" x14ac:dyDescent="0.15">
      <c r="A56" s="248"/>
      <c r="B56" s="244"/>
      <c r="C56" s="244"/>
      <c r="D56" s="244"/>
      <c r="E56" s="244"/>
      <c r="F56" s="244"/>
      <c r="G56" s="325"/>
      <c r="H56" s="326" t="s">
        <v>513</v>
      </c>
      <c r="I56" s="327">
        <v>345914</v>
      </c>
      <c r="J56" s="328">
        <v>75052</v>
      </c>
      <c r="K56" s="329">
        <v>8.6999999999999993</v>
      </c>
      <c r="L56" s="330">
        <v>128562</v>
      </c>
      <c r="M56" s="331">
        <v>35.200000000000003</v>
      </c>
      <c r="N56" s="332">
        <v>-26.5</v>
      </c>
    </row>
    <row r="57" spans="1:14" x14ac:dyDescent="0.15">
      <c r="A57" s="248"/>
      <c r="B57" s="244"/>
      <c r="C57" s="244"/>
      <c r="D57" s="244"/>
      <c r="E57" s="244"/>
      <c r="F57" s="244"/>
      <c r="G57" s="310" t="s">
        <v>516</v>
      </c>
      <c r="H57" s="311"/>
      <c r="I57" s="319">
        <v>1193661</v>
      </c>
      <c r="J57" s="320">
        <v>259097</v>
      </c>
      <c r="K57" s="321">
        <v>66.099999999999994</v>
      </c>
      <c r="L57" s="322">
        <v>288550</v>
      </c>
      <c r="M57" s="323">
        <v>20.8</v>
      </c>
      <c r="N57" s="324">
        <v>45.3</v>
      </c>
    </row>
    <row r="58" spans="1:14" x14ac:dyDescent="0.15">
      <c r="A58" s="248"/>
      <c r="B58" s="244"/>
      <c r="C58" s="244"/>
      <c r="D58" s="244"/>
      <c r="E58" s="244"/>
      <c r="F58" s="244"/>
      <c r="G58" s="325"/>
      <c r="H58" s="326" t="s">
        <v>513</v>
      </c>
      <c r="I58" s="327">
        <v>744315</v>
      </c>
      <c r="J58" s="328">
        <v>161562</v>
      </c>
      <c r="K58" s="329">
        <v>115.3</v>
      </c>
      <c r="L58" s="330">
        <v>141525</v>
      </c>
      <c r="M58" s="331">
        <v>10.1</v>
      </c>
      <c r="N58" s="332">
        <v>105.2</v>
      </c>
    </row>
    <row r="59" spans="1:14" x14ac:dyDescent="0.15">
      <c r="A59" s="248"/>
      <c r="B59" s="244"/>
      <c r="C59" s="244"/>
      <c r="D59" s="244"/>
      <c r="E59" s="244"/>
      <c r="F59" s="244"/>
      <c r="G59" s="310" t="s">
        <v>517</v>
      </c>
      <c r="H59" s="311"/>
      <c r="I59" s="319">
        <v>1931169</v>
      </c>
      <c r="J59" s="320">
        <v>421745</v>
      </c>
      <c r="K59" s="321">
        <v>62.8</v>
      </c>
      <c r="L59" s="322">
        <v>245039</v>
      </c>
      <c r="M59" s="323">
        <v>-15.1</v>
      </c>
      <c r="N59" s="324">
        <v>77.900000000000006</v>
      </c>
    </row>
    <row r="60" spans="1:14" x14ac:dyDescent="0.15">
      <c r="A60" s="248"/>
      <c r="B60" s="244"/>
      <c r="C60" s="244"/>
      <c r="D60" s="244"/>
      <c r="E60" s="244"/>
      <c r="F60" s="244"/>
      <c r="G60" s="325"/>
      <c r="H60" s="326" t="s">
        <v>513</v>
      </c>
      <c r="I60" s="333">
        <v>697165</v>
      </c>
      <c r="J60" s="328">
        <v>152253</v>
      </c>
      <c r="K60" s="329">
        <v>-5.8</v>
      </c>
      <c r="L60" s="330">
        <v>108922</v>
      </c>
      <c r="M60" s="331">
        <v>-23</v>
      </c>
      <c r="N60" s="332">
        <v>17.2</v>
      </c>
    </row>
    <row r="61" spans="1:14" x14ac:dyDescent="0.15">
      <c r="A61" s="248"/>
      <c r="B61" s="244"/>
      <c r="C61" s="244"/>
      <c r="D61" s="244"/>
      <c r="E61" s="244"/>
      <c r="F61" s="244"/>
      <c r="G61" s="310" t="s">
        <v>518</v>
      </c>
      <c r="H61" s="334"/>
      <c r="I61" s="335">
        <v>1074026</v>
      </c>
      <c r="J61" s="336">
        <v>234230</v>
      </c>
      <c r="K61" s="337">
        <v>39.299999999999997</v>
      </c>
      <c r="L61" s="338">
        <v>232195</v>
      </c>
      <c r="M61" s="339">
        <v>-2.4</v>
      </c>
      <c r="N61" s="324">
        <v>41.7</v>
      </c>
    </row>
    <row r="62" spans="1:14" x14ac:dyDescent="0.15">
      <c r="A62" s="248"/>
      <c r="B62" s="244"/>
      <c r="C62" s="244"/>
      <c r="D62" s="244"/>
      <c r="E62" s="244"/>
      <c r="F62" s="244"/>
      <c r="G62" s="325"/>
      <c r="H62" s="326" t="s">
        <v>513</v>
      </c>
      <c r="I62" s="327">
        <v>623235</v>
      </c>
      <c r="J62" s="328">
        <v>136073</v>
      </c>
      <c r="K62" s="329">
        <v>25.5</v>
      </c>
      <c r="L62" s="330">
        <v>119042</v>
      </c>
      <c r="M62" s="331">
        <v>-5.2</v>
      </c>
      <c r="N62" s="332">
        <v>30.7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3" zoomScaleNormal="100" zoomScaleSheetLayoutView="55" workbookViewId="0">
      <selection activeCell="AC18" sqref="AC18:AG1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C18" sqref="AC18:AG1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C18" sqref="AC18:AG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79.58</v>
      </c>
      <c r="G47" s="12">
        <v>85.76</v>
      </c>
      <c r="H47" s="12">
        <v>94.15</v>
      </c>
      <c r="I47" s="12">
        <v>106.84</v>
      </c>
      <c r="J47" s="13">
        <v>102.12</v>
      </c>
    </row>
    <row r="48" spans="2:10" ht="57.75" customHeight="1" x14ac:dyDescent="0.15">
      <c r="B48" s="14"/>
      <c r="C48" s="1171" t="s">
        <v>4</v>
      </c>
      <c r="D48" s="1171"/>
      <c r="E48" s="1172"/>
      <c r="F48" s="15">
        <v>9.44</v>
      </c>
      <c r="G48" s="16">
        <v>6.99</v>
      </c>
      <c r="H48" s="16">
        <v>6.14</v>
      </c>
      <c r="I48" s="16">
        <v>6.47</v>
      </c>
      <c r="J48" s="17">
        <v>1.08</v>
      </c>
    </row>
    <row r="49" spans="2:10" ht="57.75" customHeight="1" thickBot="1" x14ac:dyDescent="0.2">
      <c r="B49" s="18"/>
      <c r="C49" s="1173" t="s">
        <v>5</v>
      </c>
      <c r="D49" s="1173"/>
      <c r="E49" s="1174"/>
      <c r="F49" s="19">
        <v>8.9700000000000006</v>
      </c>
      <c r="G49" s="20">
        <v>2.57</v>
      </c>
      <c r="H49" s="20">
        <v>11.35</v>
      </c>
      <c r="I49" s="20">
        <v>10.45</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平野　憲治</cp:lastModifiedBy>
  <cp:lastPrinted>2017-05-15T12:21:37Z</cp:lastPrinted>
  <dcterms:created xsi:type="dcterms:W3CDTF">2017-02-15T19:55:17Z</dcterms:created>
  <dcterms:modified xsi:type="dcterms:W3CDTF">2018-02-26T07:51:58Z</dcterms:modified>
</cp:coreProperties>
</file>