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鈴木\HP\総務課\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U88" i="11" l="1"/>
  <c r="AP88" i="11"/>
  <c r="AF88"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<sst xmlns="http://schemas.openxmlformats.org/spreadsheetml/2006/main" count="1071" uniqueCount="553">
  <si>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</si>
  <si>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</si>
  <si>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</si>
  <si>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</si>
  <si>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</si>
  <si>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</si>
  <si>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</si>
  <si>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</si>
  <si>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</si>
  <si>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</si>
  <si>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</si>
  <si>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</si>
  <si>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</si>
  <si>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</si>
  <si>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</si>
  <si>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</si>
  <si>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</si>
  <si>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</si>
  <si>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</si>
  <si>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</si>
  <si>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</si>
  <si>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</si>
  <si>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</si>
  <si>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</si>
  <si>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</si>
  <si>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</si>
  <si>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</si>
  <si>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</si>
  <si>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</si>
  <si>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</si>
  <si>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</si>
  <si>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</si>
  <si>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</si>
  <si>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</si>
  <si>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</si>
  <si>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</si>
  <si>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</si>
  <si>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</si>
  <si>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</si>
  <si>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</si>
  <si>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</si>
  <si>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</si>
  <si>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</si>
  <si>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</si>
  <si>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</si>
  <si>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</si>
  <si>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</si>
  <si>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</si>
  <si>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</si>
  <si>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</si>
  <si>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</si>
  <si>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</si>
  <si>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</si>
  <si>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</si>
  <si>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</si>
  <si>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</si>
  <si>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</si>
  <si>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</si>
  <si>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</si>
  <si>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</si>
  <si>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</si>
  <si>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</si>
  <si>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</si>
  <si>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</si>
  <si>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</si>
  <si>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</si>
  <si>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</si>
  <si>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</si>
  <si>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</si>
  <si>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</si>
  <si>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</si>
  <si>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</si>
  <si>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</si>
  <si>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</si>
  <si>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</si>
  <si>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</si>
  <si>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</si>
  <si>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</si>
  <si>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</si>
  <si>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</si>
  <si>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</si>
  <si>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</si>
  <si>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</si>
  <si>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</si>
  <si>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</si>
  <si>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</si>
  <si>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</si>
  <si>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</si>
  <si>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</si>
  <si>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</si>
  <si>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</si>
  <si>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</si>
  <si>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</si>
  <si>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</si>
  <si>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</si>
  <si>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</si>
  <si>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</si>
  <si>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</si>
  <si>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</si>
  <si>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</si>
  <si>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</si>
  <si>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</si>
  <si>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</si>
  <si>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</si>
  <si>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</si>
  <si>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</si>
  <si>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</si>
  <si>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</si>
  <si>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</si>
  <si>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</si>
  <si>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</si>
  <si>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</si>
  <si>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</si>
  <si>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</si>
  <si>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</si>
  <si>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</si>
  <si>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</si>
  <si>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</si>
  <si>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</si>
  <si>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</si>
  <si>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</si>
  <si>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</si>
  <si>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</si>
  <si>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</si>
  <si>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</si>
  <si>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</si>
  <si>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</si>
  <si>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</si>
  <si>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</si>
  <si>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</si>
  <si>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</si>
  <si>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</si>
  <si>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</si>
  <si>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</si>
  <si>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</si>
  <si>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</si>
  <si>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</si>
  <si>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</si>
  <si>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</si>
  <si>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</si>
  <si>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</si>
  <si>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</si>
  <si>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</si>
  <si>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</si>
  <si>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</si>
  <si>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</si>
  <si>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</si>
  <si>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</si>
  <si>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</si>
  <si>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</si>
  <si>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</si>
  <si>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</si>
  <si>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</si>
  <si>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</si>
  <si>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</si>
  <si>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</si>
  <si>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</si>
  <si>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</si>
  <si>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</si>
  <si>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</si>
  <si>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</si>
  <si>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</si>
  <si>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</si>
  <si>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</si>
  <si>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</si>
  <si>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</si>
  <si>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</si>
  <si>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</si>
  <si>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</si>
  <si>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</si>
  <si>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</si>
  <si>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</si>
  <si>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</si>
  <si>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</si>
  <si>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</si>
  <si>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</si>
  <si>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</si>
  <si>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</si>
  <si>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</si>
  <si>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</si>
  <si>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</si>
  <si>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</si>
  <si>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</si>
  <si>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</si>
  <si>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</si>
  <si>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</si>
  <si>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</si>
  <si>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</si>
  <si>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</si>
  <si>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</si>
  <si>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</si>
  <si>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</si>
  <si>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</si>
  <si>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</si>
  <si>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</si>
  <si>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</si>
  <si>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</si>
  <si>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愛知県飛島村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</si>
  <si>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</si>
  <si>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</si>
  <si>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</si>
  <si>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</si>
  <si>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</si>
  <si>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</si>
  <si>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</si>
  <si>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</si>
  <si>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</si>
  <si>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</si>
  <si>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</si>
  <si>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</si>
  <si>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</si>
  <si>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</si>
  <si>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</si>
  <si>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</si>
  <si>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</si>
  <si>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</si>
  <si>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</si>
  <si>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</si>
  <si>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</si>
  <si>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</si>
  <si>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</si>
  <si>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</si>
  <si>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</si>
  <si>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</si>
  <si>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</si>
  <si>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</si>
  <si>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</si>
  <si>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</si>
  <si>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</si>
  <si>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</si>
  <si>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</si>
  <si>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</si>
  <si>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</si>
  <si>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</si>
  <si>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</si>
  <si>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</si>
  <si>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</si>
  <si>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</si>
  <si>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</si>
  <si>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</si>
  <si>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</si>
  <si>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</si>
  <si>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</si>
  <si>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</si>
  <si>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</si>
  <si>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</si>
  <si>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</si>
  <si>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</si>
  <si>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</si>
  <si>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</si>
  <si>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</si>
  <si>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</si>
  <si>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</si>
  <si>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</si>
  <si>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</si>
  <si>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</si>
  <si>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</si>
  <si>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</si>
  <si>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</si>
  <si>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</si>
  <si>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</si>
  <si>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</si>
  <si>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</si>
  <si>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</si>
  <si>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</si>
  <si>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</si>
  <si>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</si>
  <si>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</si>
  <si>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</si>
  <si>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</si>
  <si>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</si>
  <si>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</si>
  <si>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</si>
  <si>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</si>
  <si>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</si>
  <si>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</si>
  <si>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</si>
  <si>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</si>
  <si>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</si>
  <si>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</si>
  <si>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</si>
  <si>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</si>
  <si>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</si>
  <si>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</si>
  <si>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</si>
  <si>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</si>
  <si>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</si>
  <si>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</si>
  <si>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</si>
  <si>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</si>
  <si>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</si>
  <si>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</si>
  <si>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</si>
  <si>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</si>
  <si>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</si>
  <si>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</si>
  <si>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</si>
  <si>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</si>
  <si>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</si>
  <si>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</si>
  <si>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</si>
  <si>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</si>
  <si>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</si>
  <si>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</si>
  <si>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</si>
  <si>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</si>
  <si>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</si>
  <si>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</si>
  <si>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</si>
  <si>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</si>
  <si>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</si>
  <si>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</si>
  <si>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</si>
  <si>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</si>
  <si>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</si>
  <si>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</si>
  <si>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</si>
  <si>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</si>
  <si>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</si>
  <si>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</si>
  <si>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</si>
  <si>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</si>
  <si>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</si>
  <si>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</si>
  <si>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</si>
  <si>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</si>
  <si>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</si>
  <si>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</si>
  <si>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</si>
  <si>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</si>
  <si>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</si>
  <si>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</si>
  <si>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</si>
  <si>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</si>
  <si>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</si>
  <si>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</si>
  <si>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</si>
  <si>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</si>
  <si>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</si>
  <si>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</si>
  <si>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</si>
  <si>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</si>
  <si>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</si>
  <si>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</si>
  <si>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</si>
  <si>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</si>
  <si>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</si>
  <si>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</si>
  <si>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</si>
  <si>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愛知県飛島村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</si>
  <si>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</si>
  <si>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</si>
  <si>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</si>
  <si>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</si>
  <si>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</si>
  <si>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</si>
  <si>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</si>
  <si>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</si>
  <si>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</si>
  <si>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</si>
  <si>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</si>
  <si>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</si>
  <si>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</si>
  <si>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</si>
  <si>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</si>
  <si>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</si>
  <si>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</si>
  <si>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</si>
  <si>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</si>
  <si>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</si>
  <si>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</si>
  <si>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</si>
  <si>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</si>
  <si>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</si>
  <si>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</si>
  <si>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</si>
  <si>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</si>
  <si>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</si>
  <si>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</si>
  <si>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</si>
  <si>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</si>
  <si>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</si>
  <si>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</si>
  <si>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</si>
  <si>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</si>
  <si>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</si>
  <si>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</si>
  <si>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</si>
  <si>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</si>
  <si>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</si>
  <si>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</si>
  <si>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</si>
  <si>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</si>
  <si>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</si>
  <si>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</si>
  <si>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</si>
  <si>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</si>
  <si>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</si>
  <si>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</si>
  <si>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</si>
  <si>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</si>
  <si>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</si>
  <si>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</si>
  <si>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</si>
  <si>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</si>
  <si>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</si>
  <si>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</si>
  <si>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</si>
  <si>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</si>
  <si>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</si>
  <si>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</si>
  <si>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</si>
  <si>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</si>
  <si>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</si>
  <si>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</si>
  <si>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</si>
  <si>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</si>
  <si>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</si>
  <si>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</si>
  <si>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</si>
  <si>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</si>
  <si>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</si>
  <si>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</si>
  <si>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</si>
  <si>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</si>
  <si>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</si>
  <si>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</si>
  <si>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</si>
  <si>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</si>
  <si>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</si>
  <si>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</si>
  <si>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</si>
  <si>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</si>
  <si>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</si>
  <si>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</si>
  <si>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</si>
  <si>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</si>
  <si>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</si>
  <si>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</si>
  <si>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</si>
  <si>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</si>
  <si>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</si>
  <si>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</si>
  <si>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</si>
  <si>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</si>
  <si>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宅地造成事業特別会計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</si>
  <si>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</si>
  <si>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</si>
  <si>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</si>
  <si>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</si>
  <si>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</si>
  <si>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</si>
  <si>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</si>
  <si>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</si>
  <si>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</si>
  <si>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</si>
  <si>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</si>
  <si>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</si>
  <si>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</si>
  <si>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</si>
  <si>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</si>
  <si>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</si>
  <si>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</si>
  <si>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</si>
  <si>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</si>
  <si>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</si>
  <si>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</si>
  <si>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</si>
  <si>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</si>
  <si>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</si>
  <si>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</si>
  <si>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</si>
  <si>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</si>
  <si>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</si>
  <si>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</si>
  <si>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</si>
  <si>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</si>
  <si>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</si>
  <si>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</si>
  <si>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</si>
  <si>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</si>
  <si>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</si>
  <si>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</si>
  <si>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</si>
  <si>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</si>
  <si>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</si>
  <si>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</si>
  <si>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</si>
  <si>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</si>
  <si>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</si>
  <si>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</si>
  <si>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</si>
  <si>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</si>
  <si>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</si>
  <si>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</si>
  <si>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</si>
  <si>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</si>
  <si>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</si>
  <si>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</si>
  <si>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</si>
  <si>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</si>
  <si>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</si>
  <si>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</si>
  <si>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</si>
  <si>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</si>
  <si>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</si>
  <si>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</si>
  <si>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</si>
  <si>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</si>
  <si>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</si>
  <si>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</si>
  <si>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</si>
  <si>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</si>
  <si>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</si>
  <si>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</si>
  <si>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</si>
  <si>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</si>
  <si>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</si>
  <si>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</si>
  <si>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</si>
  <si>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</si>
  <si>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</si>
  <si>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</si>
  <si>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</si>
  <si>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</si>
  <si>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</si>
  <si>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</si>
  <si>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農業集落排水処理施設事業特別会計</t>
  </si>
  <si>
    <t>国民健康保険特別会計</t>
  </si>
  <si>
    <t>介護保険特別会計（保険事業勘定）</t>
  </si>
  <si>
    <t>後期高齢者医療特別会計</t>
  </si>
  <si>
    <t>介護保険特別会計（サービス事業勘定）</t>
  </si>
  <si>
    <t>土地取得特別会計</t>
  </si>
  <si>
    <t>宅地造成事業特別会計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</si>
  <si>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</si>
  <si>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</si>
  <si>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</si>
  <si>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</si>
  <si>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</si>
  <si>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</si>
  <si>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</si>
  <si>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</si>
  <si>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海部南部広域事務組合（障害者自立支援特別会計）</t>
    <rPh sb="0" eb="2">
      <t>アマ</t>
    </rPh>
    <rPh sb="2" eb="4">
      <t>ナンブ</t>
    </rPh>
    <rPh sb="4" eb="6">
      <t>コウイキ</t>
    </rPh>
    <rPh sb="6" eb="8">
      <t>ジム</t>
    </rPh>
    <rPh sb="8" eb="10">
      <t>クミアイ</t>
    </rPh>
    <rPh sb="11" eb="14">
      <t>ショウガイシャ</t>
    </rPh>
    <rPh sb="14" eb="16">
      <t>ジリツ</t>
    </rPh>
    <rPh sb="16" eb="18">
      <t>シエン</t>
    </rPh>
    <rPh sb="18" eb="20">
      <t>トクベツ</t>
    </rPh>
    <rPh sb="20" eb="22">
      <t>カイケイ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</si>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</sst>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extLst>
            <c:ext xmlns:c16="http://schemas.microsoft.com/office/drawing/2014/chart" uri="{C3380CC4-5D6E-409C-BE32-E72D297353CC}">
              <c16:uniqueId val="{00000000-739D-46D4-801A-EF655CDEA4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144569</c:v>
                </c:pt>
                <c:pt idx="1">
                  <c:v>238276</c:v>
                </c:pt>
                <c:pt idx="2">
                  <c:v>96074</c:v>
                </c:pt>
                <c:pt idx="3">
                  <c:v>155960</c:v>
                </c:pt>
                <c:pt idx="4">
                  <c:v>259097</c:v>
                </c:pt>
              </c:numCache>
            </c:numRef>
          </c:val>
          <c:smooth val="0"/>
          <c:extLst>
            <c:ext xmlns:c16="http://schemas.microsoft.com/office/drawing/2014/chart" uri="{C3380CC4-5D6E-409C-BE32-E72D297353CC}">
              <c16:uniqueId val="{00000001-739D-46D4-801A-EF655CDEA4C8}"/>
            </c:ext>
          </c:extLst>
        </c:ser>
        <c:dLbls>
          <c:showLegendKey val="0"/>
          <c:showVal val="0"/>
          <c:showCatName val="0"/>
          <c:showSerName val="0"/>
          <c:showPercent val="0"/>
          <c:showBubbleSize val="0"/>
        </c:dLbls>
        <c:marker val="1"/>
        <c:smooth val="0"/>
        <c:axId val="77207808"/>
        <c:axId val="77218176"/>
      </c:lineChart>
      <c:catAx>
        <c:axId val="7720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218176"/>
        <c:crosses val="autoZero"/>
        <c:auto val="1"/>
        <c:lblAlgn val="ctr"/>
        <c:lblOffset val="100"/>
        <c:tickLblSkip val="1"/>
        <c:tickMarkSkip val="1"/>
        <c:noMultiLvlLbl val="0"/>
      </c:catAx>
      <c:valAx>
        <c:axId val="772181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20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6.16</c:v>
                </c:pt>
                <c:pt idx="1">
                  <c:v>9.44</c:v>
                </c:pt>
                <c:pt idx="2">
                  <c:v>6.99</c:v>
                </c:pt>
                <c:pt idx="3">
                  <c:v>6.14</c:v>
                </c:pt>
                <c:pt idx="4">
                  <c:v>6.47</c:v>
                </c:pt>
              </c:numCache>
            </c:numRef>
          </c:val>
          <c:extLst>
            <c:ext xmlns:c16="http://schemas.microsoft.com/office/drawing/2014/chart" uri="{C3380CC4-5D6E-409C-BE32-E72D297353CC}">
              <c16:uniqueId val="{00000000-1090-4042-B054-26A268CC9E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72.39</c:v>
                </c:pt>
                <c:pt idx="1">
                  <c:v>79.58</c:v>
                </c:pt>
                <c:pt idx="2">
                  <c:v>85.76</c:v>
                </c:pt>
                <c:pt idx="3">
                  <c:v>94.15</c:v>
                </c:pt>
                <c:pt idx="4">
                  <c:v>106.84</c:v>
                </c:pt>
              </c:numCache>
            </c:numRef>
          </c:val>
          <c:extLst>
            <c:ext xmlns:c16="http://schemas.microsoft.com/office/drawing/2014/chart" uri="{C3380CC4-5D6E-409C-BE32-E72D297353CC}">
              <c16:uniqueId val="{00000001-1090-4042-B054-26A268CC9E06}"/>
            </c:ext>
          </c:extLst>
        </c:ser>
        <c:dLbls>
          <c:showLegendKey val="0"/>
          <c:showVal val="0"/>
          <c:showCatName val="0"/>
          <c:showSerName val="0"/>
          <c:showPercent val="0"/>
          <c:showBubbleSize val="0"/>
        </c:dLbls>
        <c:gapWidth val="250"/>
        <c:overlap val="100"/>
        <c:axId val="77874304"/>
        <c:axId val="7787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14.09</c:v>
                </c:pt>
                <c:pt idx="1">
                  <c:v>8.9700000000000006</c:v>
                </c:pt>
                <c:pt idx="2">
                  <c:v>2.57</c:v>
                </c:pt>
                <c:pt idx="3">
                  <c:v>11.35</c:v>
                </c:pt>
                <c:pt idx="4">
                  <c:v>10.45</c:v>
                </c:pt>
              </c:numCache>
            </c:numRef>
          </c:val>
          <c:smooth val="0"/>
          <c:extLst>
            <c:ext xmlns:c16="http://schemas.microsoft.com/office/drawing/2014/chart" uri="{C3380CC4-5D6E-409C-BE32-E72D297353CC}">
              <c16:uniqueId val="{00000002-1090-4042-B054-26A268CC9E06}"/>
            </c:ext>
          </c:extLst>
        </c:ser>
        <c:dLbls>
          <c:showLegendKey val="0"/>
          <c:showVal val="0"/>
          <c:showCatName val="0"/>
          <c:showSerName val="0"/>
          <c:showPercent val="0"/>
          <c:showBubbleSize val="0"/>
        </c:dLbls>
        <c:marker val="1"/>
        <c:smooth val="0"/>
        <c:axId val="77874304"/>
        <c:axId val="77876224"/>
      </c:lineChart>
      <c:catAx>
        <c:axId val="778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876224"/>
        <c:crosses val="autoZero"/>
        <c:auto val="1"/>
        <c:lblAlgn val="ctr"/>
        <c:lblOffset val="100"/>
        <c:tickLblSkip val="1"/>
        <c:tickMarkSkip val="1"/>
        <c:noMultiLvlLbl val="0"/>
      </c:catAx>
      <c:valAx>
        <c:axId val="7787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2D-4E40-8FA2-D297D87C3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2D-4E40-8FA2-D297D87C3E8D}"/>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952D-4E40-8FA2-D297D87C3E8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2D-4E40-8FA2-D297D87C3E8D}"/>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952D-4E40-8FA2-D297D87C3E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5-952D-4E40-8FA2-D297D87C3E8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0.45</c:v>
                </c:pt>
                <c:pt idx="2">
                  <c:v>#N/A</c:v>
                </c:pt>
                <c:pt idx="3">
                  <c:v>0.24</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6-952D-4E40-8FA2-D297D87C3E8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1.03</c:v>
                </c:pt>
                <c:pt idx="2">
                  <c:v>#N/A</c:v>
                </c:pt>
                <c:pt idx="3">
                  <c:v>1.22</c:v>
                </c:pt>
                <c:pt idx="4">
                  <c:v>#N/A</c:v>
                </c:pt>
                <c:pt idx="5">
                  <c:v>1.86</c:v>
                </c:pt>
                <c:pt idx="6">
                  <c:v>#N/A</c:v>
                </c:pt>
                <c:pt idx="7">
                  <c:v>1.97</c:v>
                </c:pt>
                <c:pt idx="8">
                  <c:v>#N/A</c:v>
                </c:pt>
                <c:pt idx="9">
                  <c:v>1.88</c:v>
                </c:pt>
              </c:numCache>
            </c:numRef>
          </c:val>
          <c:extLst>
            <c:ext xmlns:c16="http://schemas.microsoft.com/office/drawing/2014/chart" uri="{C3380CC4-5D6E-409C-BE32-E72D297353CC}">
              <c16:uniqueId val="{00000007-952D-4E40-8FA2-D297D87C3E8D}"/>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3.56</c:v>
                </c:pt>
                <c:pt idx="2">
                  <c:v>#N/A</c:v>
                </c:pt>
                <c:pt idx="3">
                  <c:v>3.62</c:v>
                </c:pt>
                <c:pt idx="4">
                  <c:v>#N/A</c:v>
                </c:pt>
                <c:pt idx="5">
                  <c:v>3.64</c:v>
                </c:pt>
                <c:pt idx="6">
                  <c:v>#N/A</c:v>
                </c:pt>
                <c:pt idx="7">
                  <c:v>3.46</c:v>
                </c:pt>
                <c:pt idx="8">
                  <c:v>#N/A</c:v>
                </c:pt>
                <c:pt idx="9">
                  <c:v>3.57</c:v>
                </c:pt>
              </c:numCache>
            </c:numRef>
          </c:val>
          <c:extLst>
            <c:ext xmlns:c16="http://schemas.microsoft.com/office/drawing/2014/chart" uri="{C3380CC4-5D6E-409C-BE32-E72D297353CC}">
              <c16:uniqueId val="{00000008-952D-4E40-8FA2-D297D87C3E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6.15</c:v>
                </c:pt>
                <c:pt idx="2">
                  <c:v>#N/A</c:v>
                </c:pt>
                <c:pt idx="3">
                  <c:v>9.43</c:v>
                </c:pt>
                <c:pt idx="4">
                  <c:v>#N/A</c:v>
                </c:pt>
                <c:pt idx="5">
                  <c:v>6.98</c:v>
                </c:pt>
                <c:pt idx="6">
                  <c:v>#N/A</c:v>
                </c:pt>
                <c:pt idx="7">
                  <c:v>6.14</c:v>
                </c:pt>
                <c:pt idx="8">
                  <c:v>#N/A</c:v>
                </c:pt>
                <c:pt idx="9">
                  <c:v>6.47</c:v>
                </c:pt>
              </c:numCache>
            </c:numRef>
          </c:val>
          <c:extLst>
            <c:ext xmlns:c16="http://schemas.microsoft.com/office/drawing/2014/chart" uri="{C3380CC4-5D6E-409C-BE32-E72D297353CC}">
              <c16:uniqueId val="{00000009-952D-4E40-8FA2-D297D87C3E8D}"/>
            </c:ext>
          </c:extLst>
        </c:ser>
        <c:dLbls>
          <c:showLegendKey val="0"/>
          <c:showVal val="0"/>
          <c:showCatName val="0"/>
          <c:showSerName val="0"/>
          <c:showPercent val="0"/>
          <c:showBubbleSize val="0"/>
        </c:dLbls>
        <c:gapWidth val="150"/>
        <c:overlap val="100"/>
        <c:axId val="66898944"/>
        <c:axId val="66900736"/>
      </c:barChart>
      <c:catAx>
        <c:axId val="668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00736"/>
        <c:crosses val="autoZero"/>
        <c:auto val="1"/>
        <c:lblAlgn val="ctr"/>
        <c:lblOffset val="100"/>
        <c:tickLblSkip val="1"/>
        <c:tickMarkSkip val="1"/>
        <c:noMultiLvlLbl val="0"/>
      </c:catAx>
      <c:valAx>
        <c:axId val="6690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89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150</c:v>
                </c:pt>
                <c:pt idx="5">
                  <c:v>157</c:v>
                </c:pt>
                <c:pt idx="8">
                  <c:v>161</c:v>
                </c:pt>
                <c:pt idx="11">
                  <c:v>167</c:v>
                </c:pt>
                <c:pt idx="14">
                  <c:v>167</c:v>
                </c:pt>
              </c:numCache>
            </c:numRef>
          </c:val>
          <c:extLst>
            <c:ext xmlns:c16="http://schemas.microsoft.com/office/drawing/2014/chart" uri="{C3380CC4-5D6E-409C-BE32-E72D297353CC}">
              <c16:uniqueId val="{00000000-74A4-46E2-94DB-B946535BFA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A4-46E2-94DB-B946535BFA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20</c:v>
                </c:pt>
                <c:pt idx="6">
                  <c:v>19</c:v>
                </c:pt>
                <c:pt idx="9">
                  <c:v>19</c:v>
                </c:pt>
                <c:pt idx="12">
                  <c:v>18</c:v>
                </c:pt>
              </c:numCache>
            </c:numRef>
          </c:val>
          <c:extLst>
            <c:ext xmlns:c16="http://schemas.microsoft.com/office/drawing/2014/chart" uri="{C3380CC4-5D6E-409C-BE32-E72D297353CC}">
              <c16:uniqueId val="{00000002-74A4-46E2-94DB-B946535BFA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53</c:v>
                </c:pt>
                <c:pt idx="3">
                  <c:v>57</c:v>
                </c:pt>
                <c:pt idx="6">
                  <c:v>55</c:v>
                </c:pt>
                <c:pt idx="9">
                  <c:v>46</c:v>
                </c:pt>
                <c:pt idx="12">
                  <c:v>33</c:v>
                </c:pt>
              </c:numCache>
            </c:numRef>
          </c:val>
          <c:extLst>
            <c:ext xmlns:c16="http://schemas.microsoft.com/office/drawing/2014/chart" uri="{C3380CC4-5D6E-409C-BE32-E72D297353CC}">
              <c16:uniqueId val="{00000003-74A4-46E2-94DB-B946535BFA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c:v>
                </c:pt>
                <c:pt idx="3">
                  <c:v>29</c:v>
                </c:pt>
                <c:pt idx="6">
                  <c:v>28</c:v>
                </c:pt>
                <c:pt idx="9">
                  <c:v>28</c:v>
                </c:pt>
                <c:pt idx="12">
                  <c:v>29</c:v>
                </c:pt>
              </c:numCache>
            </c:numRef>
          </c:val>
          <c:extLst>
            <c:ext xmlns:c16="http://schemas.microsoft.com/office/drawing/2014/chart" uri="{C3380CC4-5D6E-409C-BE32-E72D297353CC}">
              <c16:uniqueId val="{00000004-74A4-46E2-94DB-B946535BFA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A4-46E2-94DB-B946535BFA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A4-46E2-94DB-B946535BFA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132</c:v>
                </c:pt>
                <c:pt idx="3">
                  <c:v>132</c:v>
                </c:pt>
                <c:pt idx="6">
                  <c:v>131</c:v>
                </c:pt>
                <c:pt idx="9">
                  <c:v>131</c:v>
                </c:pt>
                <c:pt idx="12">
                  <c:v>131</c:v>
                </c:pt>
              </c:numCache>
            </c:numRef>
          </c:val>
          <c:extLst>
            <c:ext xmlns:c16="http://schemas.microsoft.com/office/drawing/2014/chart" uri="{C3380CC4-5D6E-409C-BE32-E72D297353CC}">
              <c16:uniqueId val="{00000007-74A4-46E2-94DB-B946535BFA86}"/>
            </c:ext>
          </c:extLst>
        </c:ser>
        <c:dLbls>
          <c:showLegendKey val="0"/>
          <c:showVal val="0"/>
          <c:showCatName val="0"/>
          <c:showSerName val="0"/>
          <c:showPercent val="0"/>
          <c:showBubbleSize val="0"/>
        </c:dLbls>
        <c:gapWidth val="100"/>
        <c:overlap val="100"/>
        <c:axId val="76716288"/>
        <c:axId val="7673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c:v>
                </c:pt>
                <c:pt idx="2">
                  <c:v>#N/A</c:v>
                </c:pt>
                <c:pt idx="3">
                  <c:v>#N/A</c:v>
                </c:pt>
                <c:pt idx="4">
                  <c:v>81</c:v>
                </c:pt>
                <c:pt idx="5">
                  <c:v>#N/A</c:v>
                </c:pt>
                <c:pt idx="6">
                  <c:v>#N/A</c:v>
                </c:pt>
                <c:pt idx="7">
                  <c:v>72</c:v>
                </c:pt>
                <c:pt idx="8">
                  <c:v>#N/A</c:v>
                </c:pt>
                <c:pt idx="9">
                  <c:v>#N/A</c:v>
                </c:pt>
                <c:pt idx="10">
                  <c:v>57</c:v>
                </c:pt>
                <c:pt idx="11">
                  <c:v>#N/A</c:v>
                </c:pt>
                <c:pt idx="12">
                  <c:v>#N/A</c:v>
                </c:pt>
                <c:pt idx="13">
                  <c:v>44</c:v>
                </c:pt>
                <c:pt idx="14">
                  <c:v>#N/A</c:v>
                </c:pt>
              </c:numCache>
            </c:numRef>
          </c:val>
          <c:smooth val="0"/>
          <c:extLst>
            <c:ext xmlns:c16="http://schemas.microsoft.com/office/drawing/2014/chart" uri="{C3380CC4-5D6E-409C-BE32-E72D297353CC}">
              <c16:uniqueId val="{00000008-74A4-46E2-94DB-B946535BFA86}"/>
            </c:ext>
          </c:extLst>
        </c:ser>
        <c:dLbls>
          <c:showLegendKey val="0"/>
          <c:showVal val="0"/>
          <c:showCatName val="0"/>
          <c:showSerName val="0"/>
          <c:showPercent val="0"/>
          <c:showBubbleSize val="0"/>
        </c:dLbls>
        <c:marker val="1"/>
        <c:smooth val="0"/>
        <c:axId val="76716288"/>
        <c:axId val="76734848"/>
      </c:lineChart>
      <c:catAx>
        <c:axId val="767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734848"/>
        <c:crosses val="autoZero"/>
        <c:auto val="1"/>
        <c:lblAlgn val="ctr"/>
        <c:lblOffset val="100"/>
        <c:tickLblSkip val="1"/>
        <c:tickMarkSkip val="1"/>
        <c:noMultiLvlLbl val="0"/>
      </c:catAx>
      <c:valAx>
        <c:axId val="7673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7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1687</c:v>
                </c:pt>
                <c:pt idx="5">
                  <c:v>1626</c:v>
                </c:pt>
                <c:pt idx="8">
                  <c:v>1528</c:v>
                </c:pt>
                <c:pt idx="11">
                  <c:v>1385</c:v>
                </c:pt>
                <c:pt idx="14">
                  <c:v>1238</c:v>
                </c:pt>
              </c:numCache>
            </c:numRef>
          </c:val>
          <c:extLst>
            <c:ext xmlns:c16="http://schemas.microsoft.com/office/drawing/2014/chart" uri="{C3380CC4-5D6E-409C-BE32-E72D297353CC}">
              <c16:uniqueId val="{00000000-E323-4B5A-862F-610FF134D5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23-4B5A-862F-610FF134D5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7514</c:v>
                </c:pt>
                <c:pt idx="5">
                  <c:v>7850</c:v>
                </c:pt>
                <c:pt idx="8">
                  <c:v>8821</c:v>
                </c:pt>
                <c:pt idx="11">
                  <c:v>9356</c:v>
                </c:pt>
                <c:pt idx="14">
                  <c:v>9548</c:v>
                </c:pt>
              </c:numCache>
            </c:numRef>
          </c:val>
          <c:extLst>
            <c:ext xmlns:c16="http://schemas.microsoft.com/office/drawing/2014/chart" uri="{C3380CC4-5D6E-409C-BE32-E72D297353CC}">
              <c16:uniqueId val="{00000002-E323-4B5A-862F-610FF134D5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23-4B5A-862F-610FF134D5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23-4B5A-862F-610FF134D5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3-4B5A-862F-610FF134D5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321</c:v>
                </c:pt>
                <c:pt idx="3">
                  <c:v>292</c:v>
                </c:pt>
                <c:pt idx="6">
                  <c:v>291</c:v>
                </c:pt>
                <c:pt idx="9">
                  <c:v>274</c:v>
                </c:pt>
                <c:pt idx="12">
                  <c:v>193</c:v>
                </c:pt>
              </c:numCache>
            </c:numRef>
          </c:val>
          <c:extLst>
            <c:ext xmlns:c16="http://schemas.microsoft.com/office/drawing/2014/chart" uri="{C3380CC4-5D6E-409C-BE32-E72D297353CC}">
              <c16:uniqueId val="{00000006-E323-4B5A-862F-610FF134D5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240</c:v>
                </c:pt>
                <c:pt idx="3">
                  <c:v>178</c:v>
                </c:pt>
                <c:pt idx="6">
                  <c:v>126</c:v>
                </c:pt>
                <c:pt idx="9">
                  <c:v>75</c:v>
                </c:pt>
                <c:pt idx="12">
                  <c:v>34</c:v>
                </c:pt>
              </c:numCache>
            </c:numRef>
          </c:val>
          <c:extLst>
            <c:ext xmlns:c16="http://schemas.microsoft.com/office/drawing/2014/chart" uri="{C3380CC4-5D6E-409C-BE32-E72D297353CC}">
              <c16:uniqueId val="{00000007-E323-4B5A-862F-610FF134D5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274</c:v>
                </c:pt>
                <c:pt idx="3">
                  <c:v>264</c:v>
                </c:pt>
                <c:pt idx="6">
                  <c:v>250</c:v>
                </c:pt>
                <c:pt idx="9">
                  <c:v>230</c:v>
                </c:pt>
                <c:pt idx="12">
                  <c:v>211</c:v>
                </c:pt>
              </c:numCache>
            </c:numRef>
          </c:val>
          <c:extLst>
            <c:ext xmlns:c16="http://schemas.microsoft.com/office/drawing/2014/chart" uri="{C3380CC4-5D6E-409C-BE32-E72D297353CC}">
              <c16:uniqueId val="{00000008-E323-4B5A-862F-610FF134D5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203</c:v>
                </c:pt>
                <c:pt idx="3">
                  <c:v>188</c:v>
                </c:pt>
                <c:pt idx="6">
                  <c:v>173</c:v>
                </c:pt>
                <c:pt idx="9">
                  <c:v>158</c:v>
                </c:pt>
                <c:pt idx="12">
                  <c:v>143</c:v>
                </c:pt>
              </c:numCache>
            </c:numRef>
          </c:val>
          <c:extLst>
            <c:ext xmlns:c16="http://schemas.microsoft.com/office/drawing/2014/chart" uri="{C3380CC4-5D6E-409C-BE32-E72D297353CC}">
              <c16:uniqueId val="{00000009-E323-4B5A-862F-610FF134D5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611</c:v>
                </c:pt>
                <c:pt idx="3">
                  <c:v>498</c:v>
                </c:pt>
                <c:pt idx="6">
                  <c:v>381</c:v>
                </c:pt>
                <c:pt idx="9">
                  <c:v>261</c:v>
                </c:pt>
                <c:pt idx="12">
                  <c:v>137</c:v>
                </c:pt>
              </c:numCache>
            </c:numRef>
          </c:val>
          <c:extLst>
            <c:ext xmlns:c16="http://schemas.microsoft.com/office/drawing/2014/chart" uri="{C3380CC4-5D6E-409C-BE32-E72D297353CC}">
              <c16:uniqueId val="{0000000A-E323-4B5A-862F-610FF134D595}"/>
            </c:ext>
          </c:extLst>
        </c:ser>
        <c:dLbls>
          <c:showLegendKey val="0"/>
          <c:showVal val="0"/>
          <c:showCatName val="0"/>
          <c:showSerName val="0"/>
          <c:showPercent val="0"/>
          <c:showBubbleSize val="0"/>
        </c:dLbls>
        <c:gapWidth val="100"/>
        <c:overlap val="100"/>
        <c:axId val="77551872"/>
        <c:axId val="7755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23-4B5A-862F-610FF134D595}"/>
            </c:ext>
          </c:extLst>
        </c:ser>
        <c:dLbls>
          <c:showLegendKey val="0"/>
          <c:showVal val="0"/>
          <c:showCatName val="0"/>
          <c:showSerName val="0"/>
          <c:showPercent val="0"/>
          <c:showBubbleSize val="0"/>
        </c:dLbls>
        <c:marker val="1"/>
        <c:smooth val="0"/>
        <c:axId val="77551872"/>
        <c:axId val="77558144"/>
      </c:lineChart>
      <c:catAx>
        <c:axId val="775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558144"/>
        <c:crosses val="autoZero"/>
        <c:auto val="1"/>
        <c:lblAlgn val="ctr"/>
        <c:lblOffset val="100"/>
        <c:tickLblSkip val="1"/>
        <c:tickMarkSkip val="1"/>
        <c:noMultiLvlLbl val="0"/>
      </c:catAx>
      <c:valAx>
        <c:axId val="7755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5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4,607
4,444
22.42
5,976,670
5,651,991
271,144
4,188,680
136,736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過去数年度にわたり、低下傾向にありますが、依然として高い数値となりました。</a:t>
          </a:r>
          <a:endParaRPr kumimoji="1" lang="en-US" altLang="ja-JP" sz="1300">
            <a:latin typeface="ＭＳ Ｐゴシック"/>
          </a:endParaRPr>
        </a:p>
        <a:p>
          <a:r>
            <a:rPr kumimoji="1" lang="ja-JP" altLang="en-US" sz="1300">
              <a:latin typeface="ＭＳ Ｐゴシック"/>
            </a:rPr>
            <a:t>基準財政収入額を押し上げる要因として、本村地内には設備投資を活発に行う事業所が多く立地するため、類似団体を上回る税収があるということがあげられます。</a:t>
          </a:r>
          <a:endParaRPr kumimoji="1" lang="en-US" altLang="ja-JP" sz="1300">
            <a:latin typeface="ＭＳ Ｐゴシック"/>
          </a:endParaRPr>
        </a:p>
        <a:p>
          <a:r>
            <a:rPr kumimoji="1" lang="ja-JP" altLang="en-US" sz="1300">
              <a:latin typeface="ＭＳ Ｐゴシック"/>
            </a:rPr>
            <a:t>また、一方で、大幅に人口が増えることがなかったことと、近年、新発債の発行を抑制してきたことで基準財政需要額が低くなったため、相対的に財政力指数は高い数値となっています。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23368</xdr:rowOff>
    </xdr:from>
    <xdr:to>
      <xdr:col>7</xdr:col>
      <xdr:colOff>152400</xdr:colOff>
      <xdr:row>44</xdr:row>
      <xdr:rowOff>140970</xdr:rowOff>
    </xdr:to>
    <xdr:cxnSp macro="">
      <xdr:nvCxnSpPr>
        <xdr:cNvPr id="59" name="直線コネクタ 58"/>
        <xdr:cNvCxnSpPr/>
      </xdr:nvCxnSpPr>
      <xdr:spPr>
        <a:xfrm flipV="1">
          <a:off x="4953000" y="670991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0"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1" name="直線コネクタ 60"/>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109745</xdr:rowOff>
    </xdr:from>
    <xdr:ext cx="762000" cy="259045"/>
    <xdr:sp macro="" textlink="">
      <xdr:nvSpPr>
        <xdr:cNvPr id="62" name="財政力最大値テキスト"/>
        <xdr:cNvSpPr txBox="1"/>
      </xdr:nvSpPr>
      <xdr:spPr>
        <a:xfrm>
          <a:off x="5041900" y="64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39</xdr:row>
      <xdr:rowOff>23368</xdr:rowOff>
    </xdr:from>
    <xdr:to>
      <xdr:col>7</xdr:col>
      <xdr:colOff>241300</xdr:colOff>
      <xdr:row>39</xdr:row>
      <xdr:rowOff>23368</xdr:rowOff>
    </xdr:to>
    <xdr:cxnSp macro="">
      <xdr:nvCxnSpPr>
        <xdr:cNvPr id="63" name="直線コネクタ 62"/>
        <xdr:cNvCxnSpPr/>
      </xdr:nvCxnSpPr>
      <xdr:spPr>
        <a:xfrm>
          <a:off x="4864100" y="670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18542</xdr:rowOff>
    </xdr:from>
    <xdr:to>
      <xdr:col>7</xdr:col>
      <xdr:colOff>152400</xdr:colOff>
      <xdr:row>39</xdr:row>
      <xdr:rowOff>23368</xdr:rowOff>
    </xdr:to>
    <xdr:cxnSp macro="">
      <xdr:nvCxnSpPr>
        <xdr:cNvPr id="64" name="直線コネクタ 63"/>
        <xdr:cNvCxnSpPr/>
      </xdr:nvCxnSpPr>
      <xdr:spPr>
        <a:xfrm>
          <a:off x="4114800" y="67050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142003</xdr:rowOff>
    </xdr:from>
    <xdr:ext cx="762000" cy="259045"/>
    <xdr:sp macro="" textlink="">
      <xdr:nvSpPr>
        <xdr:cNvPr id="65" name="財政力平均値テキスト"/>
        <xdr:cNvSpPr txBox="1"/>
      </xdr:nvSpPr>
      <xdr:spPr>
        <a:xfrm>
          <a:off x="5041900" y="75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66" name="フローチャート : 判断 65"/>
        <xdr:cNvSpPr/>
      </xdr:nvSpPr>
      <xdr:spPr>
        <a:xfrm>
          <a:off x="4902200" y="75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165862</xdr:rowOff>
    </xdr:from>
    <xdr:to>
      <xdr:col>6</xdr:col>
      <xdr:colOff>0</xdr:colOff>
      <xdr:row>39</xdr:row>
      <xdr:rowOff>18542</xdr:rowOff>
    </xdr:to>
    <xdr:cxnSp macro="">
      <xdr:nvCxnSpPr>
        <xdr:cNvPr id="67" name="直線コネクタ 66"/>
        <xdr:cNvCxnSpPr/>
      </xdr:nvCxnSpPr>
      <xdr:spPr>
        <a:xfrm>
          <a:off x="3225800" y="66809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160274</xdr:rowOff>
    </xdr:from>
    <xdr:to>
      <xdr:col>6</xdr:col>
      <xdr:colOff>50800</xdr:colOff>
      <xdr:row>44</xdr:row>
      <xdr:rowOff>90424</xdr:rowOff>
    </xdr:to>
    <xdr:sp macro="" textlink="">
      <xdr:nvSpPr>
        <xdr:cNvPr id="68" name="フローチャート : 判断 67"/>
        <xdr:cNvSpPr/>
      </xdr:nvSpPr>
      <xdr:spPr>
        <a:xfrm>
          <a:off x="4064000" y="753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69" name="テキスト ボックス 68"/>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74168</xdr:rowOff>
    </xdr:from>
    <xdr:to>
      <xdr:col>4</xdr:col>
      <xdr:colOff>482600</xdr:colOff>
      <xdr:row>38</xdr:row>
      <xdr:rowOff>165862</xdr:rowOff>
    </xdr:to>
    <xdr:cxnSp macro="">
      <xdr:nvCxnSpPr>
        <xdr:cNvPr id="70" name="直線コネクタ 69"/>
        <xdr:cNvCxnSpPr/>
      </xdr:nvCxnSpPr>
      <xdr:spPr>
        <a:xfrm>
          <a:off x="2336800" y="65892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165100</xdr:rowOff>
    </xdr:from>
    <xdr:to>
      <xdr:col>4</xdr:col>
      <xdr:colOff>533400</xdr:colOff>
      <xdr:row>44</xdr:row>
      <xdr:rowOff>95250</xdr:rowOff>
    </xdr:to>
    <xdr:sp macro="" textlink="">
      <xdr:nvSpPr>
        <xdr:cNvPr id="71" name="フローチャート : 判断 70"/>
        <xdr:cNvSpPr/>
      </xdr:nvSpPr>
      <xdr:spPr>
        <a:xfrm>
          <a:off x="3175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72" name="テキスト ボックス 7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134620</xdr:rowOff>
    </xdr:from>
    <xdr:to>
      <xdr:col>3</xdr:col>
      <xdr:colOff>279400</xdr:colOff>
      <xdr:row>38</xdr:row>
      <xdr:rowOff>74168</xdr:rowOff>
    </xdr:to>
    <xdr:cxnSp macro="">
      <xdr:nvCxnSpPr>
        <xdr:cNvPr id="73" name="直線コネクタ 72"/>
        <xdr:cNvCxnSpPr/>
      </xdr:nvCxnSpPr>
      <xdr:spPr>
        <a:xfrm>
          <a:off x="1447800" y="64782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160274</xdr:rowOff>
    </xdr:from>
    <xdr:to>
      <xdr:col>3</xdr:col>
      <xdr:colOff>330200</xdr:colOff>
      <xdr:row>44</xdr:row>
      <xdr:rowOff>90424</xdr:rowOff>
    </xdr:to>
    <xdr:sp macro="" textlink="">
      <xdr:nvSpPr>
        <xdr:cNvPr id="74" name="フローチャート : 判断 73"/>
        <xdr:cNvSpPr/>
      </xdr:nvSpPr>
      <xdr:spPr>
        <a:xfrm>
          <a:off x="2286000" y="753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75" name="テキスト ボックス 74"/>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6" name="フローチャート : 判断 75"/>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77" name="テキスト ボックス 7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144018</xdr:rowOff>
    </xdr:from>
    <xdr:to>
      <xdr:col>7</xdr:col>
      <xdr:colOff>203200</xdr:colOff>
      <xdr:row>39</xdr:row>
      <xdr:rowOff>74168</xdr:rowOff>
    </xdr:to>
    <xdr:sp macro="" textlink="">
      <xdr:nvSpPr>
        <xdr:cNvPr id="83" name="円/楕円 82"/>
        <xdr:cNvSpPr/>
      </xdr:nvSpPr>
      <xdr:spPr>
        <a:xfrm>
          <a:off x="4902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65295</xdr:rowOff>
    </xdr:from>
    <xdr:ext cx="762000" cy="259045"/>
    <xdr:sp macro="" textlink="">
      <xdr:nvSpPr>
        <xdr:cNvPr id="84" name="財政力該当値テキスト"/>
        <xdr:cNvSpPr txBox="1"/>
      </xdr:nvSpPr>
      <xdr:spPr>
        <a:xfrm>
          <a:off x="5041900" y="65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139192</xdr:rowOff>
    </xdr:from>
    <xdr:to>
      <xdr:col>6</xdr:col>
      <xdr:colOff>50800</xdr:colOff>
      <xdr:row>39</xdr:row>
      <xdr:rowOff>69342</xdr:rowOff>
    </xdr:to>
    <xdr:sp macro="" textlink="">
      <xdr:nvSpPr>
        <xdr:cNvPr id="85" name="円/楕円 84"/>
        <xdr:cNvSpPr/>
      </xdr:nvSpPr>
      <xdr:spPr>
        <a:xfrm>
          <a:off x="4064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79519</xdr:rowOff>
    </xdr:from>
    <xdr:ext cx="736600" cy="259045"/>
    <xdr:sp macro="" textlink="">
      <xdr:nvSpPr>
        <xdr:cNvPr id="86" name="テキスト ボックス 85"/>
        <xdr:cNvSpPr txBox="1"/>
      </xdr:nvSpPr>
      <xdr:spPr>
        <a:xfrm>
          <a:off x="3733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115062</xdr:rowOff>
    </xdr:from>
    <xdr:to>
      <xdr:col>4</xdr:col>
      <xdr:colOff>533400</xdr:colOff>
      <xdr:row>39</xdr:row>
      <xdr:rowOff>45212</xdr:rowOff>
    </xdr:to>
    <xdr:sp macro="" textlink="">
      <xdr:nvSpPr>
        <xdr:cNvPr id="87" name="円/楕円 86"/>
        <xdr:cNvSpPr/>
      </xdr:nvSpPr>
      <xdr:spPr>
        <a:xfrm>
          <a:off x="3175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55389</xdr:rowOff>
    </xdr:from>
    <xdr:ext cx="762000" cy="259045"/>
    <xdr:sp macro="" textlink="">
      <xdr:nvSpPr>
        <xdr:cNvPr id="88" name="テキスト ボックス 87"/>
        <xdr:cNvSpPr txBox="1"/>
      </xdr:nvSpPr>
      <xdr:spPr>
        <a:xfrm>
          <a:off x="2844800" y="639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23368</xdr:rowOff>
    </xdr:from>
    <xdr:to>
      <xdr:col>3</xdr:col>
      <xdr:colOff>330200</xdr:colOff>
      <xdr:row>38</xdr:row>
      <xdr:rowOff>124968</xdr:rowOff>
    </xdr:to>
    <xdr:sp macro="" textlink="">
      <xdr:nvSpPr>
        <xdr:cNvPr id="89" name="円/楕円 88"/>
        <xdr:cNvSpPr/>
      </xdr:nvSpPr>
      <xdr:spPr>
        <a:xfrm>
          <a:off x="2286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135145</xdr:rowOff>
    </xdr:from>
    <xdr:ext cx="762000" cy="259045"/>
    <xdr:sp macro="" textlink="">
      <xdr:nvSpPr>
        <xdr:cNvPr id="90" name="テキスト ボックス 89"/>
        <xdr:cNvSpPr txBox="1"/>
      </xdr:nvSpPr>
      <xdr:spPr>
        <a:xfrm>
          <a:off x="1955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83820</xdr:rowOff>
    </xdr:from>
    <xdr:to>
      <xdr:col>2</xdr:col>
      <xdr:colOff>127000</xdr:colOff>
      <xdr:row>38</xdr:row>
      <xdr:rowOff>13970</xdr:rowOff>
    </xdr:to>
    <xdr:sp macro="" textlink="">
      <xdr:nvSpPr>
        <xdr:cNvPr id="91" name="円/楕円 90"/>
        <xdr:cNvSpPr/>
      </xdr:nvSpPr>
      <xdr:spPr>
        <a:xfrm>
          <a:off x="1397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24147</xdr:rowOff>
    </xdr:from>
    <xdr:ext cx="762000" cy="259045"/>
    <xdr:sp macro="" textlink="">
      <xdr:nvSpPr>
        <xdr:cNvPr id="92" name="テキスト ボックス 91"/>
        <xdr:cNvSpPr txBox="1"/>
      </xdr:nvSpPr>
      <xdr:spPr>
        <a:xfrm>
          <a:off x="1066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依然として物件費は増加傾向にありますが、平成</a:t>
          </a:r>
          <a:r>
            <a:rPr kumimoji="1" lang="en-US" altLang="ja-JP" sz="1300">
              <a:latin typeface="ＭＳ Ｐゴシック"/>
            </a:rPr>
            <a:t>26</a:t>
          </a:r>
          <a:r>
            <a:rPr kumimoji="1" lang="ja-JP" altLang="en-US" sz="1300">
              <a:latin typeface="ＭＳ Ｐゴシック"/>
            </a:rPr>
            <a:t>年度は臨時経費の割合が高くなったため、相対的に若干、数値が改善しました。</a:t>
          </a:r>
          <a:endParaRPr kumimoji="1" lang="en-US" altLang="ja-JP" sz="1300">
            <a:latin typeface="ＭＳ Ｐゴシック"/>
          </a:endParaRPr>
        </a:p>
        <a:p>
          <a:r>
            <a:rPr kumimoji="1" lang="ja-JP" altLang="en-US" sz="1300">
              <a:latin typeface="ＭＳ Ｐゴシック"/>
            </a:rPr>
            <a:t>現時点の経常収支比率からは財政の硬直化は認められませんが、本村は財政規模そのものが小さいため、サスティナビリティの面で将来世代に健全財政を引き継いでいくことが重要な課題となっています。そこで、さらなる経常経費の削減のため、他の自治体の事例を参考としてさらなる財政構造の健全化に努めてい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2" name="直線コネクタ 121"/>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3"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4" name="直線コネクタ 123"/>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5"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6" name="直線コネクタ 125"/>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49001</xdr:rowOff>
    </xdr:from>
    <xdr:to>
      <xdr:col>7</xdr:col>
      <xdr:colOff>152400</xdr:colOff>
      <xdr:row>61</xdr:row>
      <xdr:rowOff>103294</xdr:rowOff>
    </xdr:to>
    <xdr:cxnSp macro="">
      <xdr:nvCxnSpPr>
        <xdr:cNvPr id="127" name="直線コネクタ 126"/>
        <xdr:cNvCxnSpPr/>
      </xdr:nvCxnSpPr>
      <xdr:spPr>
        <a:xfrm flipV="1">
          <a:off x="4114800" y="10507451"/>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8"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9" name="フローチャート : 判断 128"/>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51012</xdr:rowOff>
    </xdr:from>
    <xdr:to>
      <xdr:col>6</xdr:col>
      <xdr:colOff>0</xdr:colOff>
      <xdr:row>61</xdr:row>
      <xdr:rowOff>103294</xdr:rowOff>
    </xdr:to>
    <xdr:cxnSp macro="">
      <xdr:nvCxnSpPr>
        <xdr:cNvPr id="130" name="直線コネクタ 129"/>
        <xdr:cNvCxnSpPr/>
      </xdr:nvCxnSpPr>
      <xdr:spPr>
        <a:xfrm>
          <a:off x="3225800" y="1050946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31" name="フローチャート : 判断 130"/>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2" name="テキスト ボックス 131"/>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24871</xdr:rowOff>
    </xdr:from>
    <xdr:to>
      <xdr:col>4</xdr:col>
      <xdr:colOff>482600</xdr:colOff>
      <xdr:row>61</xdr:row>
      <xdr:rowOff>51012</xdr:rowOff>
    </xdr:to>
    <xdr:cxnSp macro="">
      <xdr:nvCxnSpPr>
        <xdr:cNvPr id="133" name="直線コネクタ 132"/>
        <xdr:cNvCxnSpPr/>
      </xdr:nvCxnSpPr>
      <xdr:spPr>
        <a:xfrm>
          <a:off x="2336800" y="1048332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4" name="フローチャート : 判断 133"/>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5" name="テキスト ボックス 134"/>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20849</xdr:rowOff>
    </xdr:from>
    <xdr:to>
      <xdr:col>3</xdr:col>
      <xdr:colOff>279400</xdr:colOff>
      <xdr:row>61</xdr:row>
      <xdr:rowOff>24871</xdr:rowOff>
    </xdr:to>
    <xdr:cxnSp macro="">
      <xdr:nvCxnSpPr>
        <xdr:cNvPr id="136" name="直線コネクタ 135"/>
        <xdr:cNvCxnSpPr/>
      </xdr:nvCxnSpPr>
      <xdr:spPr>
        <a:xfrm>
          <a:off x="1447800" y="104792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7" name="フローチャート : 判断 136"/>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8" name="テキスト ボックス 137"/>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9" name="フローチャート : 判断 138"/>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40" name="テキスト ボックス 139"/>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169651</xdr:rowOff>
    </xdr:from>
    <xdr:to>
      <xdr:col>7</xdr:col>
      <xdr:colOff>203200</xdr:colOff>
      <xdr:row>61</xdr:row>
      <xdr:rowOff>99801</xdr:rowOff>
    </xdr:to>
    <xdr:sp macro="" textlink="">
      <xdr:nvSpPr>
        <xdr:cNvPr id="146" name="円/楕円 145"/>
        <xdr:cNvSpPr/>
      </xdr:nvSpPr>
      <xdr:spPr>
        <a:xfrm>
          <a:off x="49022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14728</xdr:rowOff>
    </xdr:from>
    <xdr:ext cx="762000" cy="259045"/>
    <xdr:sp macro="" textlink="">
      <xdr:nvSpPr>
        <xdr:cNvPr id="147" name="財政構造の弾力性該当値テキスト"/>
        <xdr:cNvSpPr txBox="1"/>
      </xdr:nvSpPr>
      <xdr:spPr>
        <a:xfrm>
          <a:off x="5041900" y="103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48" name="円/楕円 147"/>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49" name="テキスト ボックス 148"/>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212</xdr:rowOff>
    </xdr:from>
    <xdr:to>
      <xdr:col>4</xdr:col>
      <xdr:colOff>533400</xdr:colOff>
      <xdr:row>61</xdr:row>
      <xdr:rowOff>101812</xdr:rowOff>
    </xdr:to>
    <xdr:sp macro="" textlink="">
      <xdr:nvSpPr>
        <xdr:cNvPr id="150" name="円/楕円 149"/>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111989</xdr:rowOff>
    </xdr:from>
    <xdr:ext cx="762000" cy="259045"/>
    <xdr:sp macro="" textlink="">
      <xdr:nvSpPr>
        <xdr:cNvPr id="151" name="テキスト ボックス 150"/>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145521</xdr:rowOff>
    </xdr:from>
    <xdr:to>
      <xdr:col>3</xdr:col>
      <xdr:colOff>330200</xdr:colOff>
      <xdr:row>61</xdr:row>
      <xdr:rowOff>75671</xdr:rowOff>
    </xdr:to>
    <xdr:sp macro="" textlink="">
      <xdr:nvSpPr>
        <xdr:cNvPr id="152" name="円/楕円 151"/>
        <xdr:cNvSpPr/>
      </xdr:nvSpPr>
      <xdr:spPr>
        <a:xfrm>
          <a:off x="2286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85848</xdr:rowOff>
    </xdr:from>
    <xdr:ext cx="762000" cy="259045"/>
    <xdr:sp macro="" textlink="">
      <xdr:nvSpPr>
        <xdr:cNvPr id="153" name="テキスト ボックス 152"/>
        <xdr:cNvSpPr txBox="1"/>
      </xdr:nvSpPr>
      <xdr:spPr>
        <a:xfrm>
          <a:off x="1955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141499</xdr:rowOff>
    </xdr:from>
    <xdr:to>
      <xdr:col>2</xdr:col>
      <xdr:colOff>127000</xdr:colOff>
      <xdr:row>61</xdr:row>
      <xdr:rowOff>71649</xdr:rowOff>
    </xdr:to>
    <xdr:sp macro="" textlink="">
      <xdr:nvSpPr>
        <xdr:cNvPr id="154" name="円/楕円 153"/>
        <xdr:cNvSpPr/>
      </xdr:nvSpPr>
      <xdr:spPr>
        <a:xfrm>
          <a:off x="1397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81826</xdr:rowOff>
    </xdr:from>
    <xdr:ext cx="762000" cy="259045"/>
    <xdr:sp macro="" textlink="">
      <xdr:nvSpPr>
        <xdr:cNvPr id="155" name="テキスト ボックス 154"/>
        <xdr:cNvSpPr txBox="1"/>
      </xdr:nvSpPr>
      <xdr:spPr>
        <a:xfrm>
          <a:off x="1066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[435,326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小規模自治体であるため、人口</a:t>
          </a:r>
          <a:r>
            <a:rPr kumimoji="1" lang="en-US" altLang="ja-JP" sz="1300">
              <a:latin typeface="ＭＳ Ｐゴシック"/>
            </a:rPr>
            <a:t>1</a:t>
          </a:r>
          <a:r>
            <a:rPr kumimoji="1" lang="ja-JP" altLang="en-US" sz="1300">
              <a:latin typeface="ＭＳ Ｐゴシック"/>
            </a:rPr>
            <a:t>人当たりの数値は悪化する傾向にあります。</a:t>
          </a:r>
          <a:endParaRPr kumimoji="1" lang="en-US" altLang="ja-JP" sz="1300">
            <a:latin typeface="ＭＳ Ｐゴシック"/>
          </a:endParaRPr>
        </a:p>
        <a:p>
          <a:r>
            <a:rPr kumimoji="1" lang="ja-JP" altLang="en-US" sz="1300">
              <a:latin typeface="ＭＳ Ｐゴシック"/>
            </a:rPr>
            <a:t>また、一般廃棄物処理業務や消防業務を一部事務組合で行っていますので、見かけ以上に人口</a:t>
          </a:r>
          <a:r>
            <a:rPr kumimoji="1" lang="en-US" altLang="ja-JP" sz="1300">
              <a:latin typeface="ＭＳ Ｐゴシック"/>
            </a:rPr>
            <a:t>1</a:t>
          </a:r>
          <a:r>
            <a:rPr kumimoji="1" lang="ja-JP" altLang="en-US" sz="1300">
              <a:latin typeface="ＭＳ Ｐゴシック"/>
            </a:rPr>
            <a:t>人当たりの人件費・物件費は悪い状態といえます。</a:t>
          </a:r>
          <a:endParaRPr kumimoji="1" lang="en-US" altLang="ja-JP" sz="1300">
            <a:latin typeface="ＭＳ Ｐゴシック"/>
          </a:endParaRPr>
        </a:p>
        <a:p>
          <a:r>
            <a:rPr kumimoji="1" lang="ja-JP" altLang="en-US" sz="1300">
              <a:latin typeface="ＭＳ Ｐゴシック"/>
            </a:rPr>
            <a:t>このような状態を改善するため、今後は住民サービスを維持しつつ、職員を適正配置する等して、定員管理を遵守するほか、委託業務を見直す等して人件費・物件費を抑制することを目指します。</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2" name="直線コネクタ 181"/>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3"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4" name="直線コネクタ 183"/>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5"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6" name="直線コネクタ 185"/>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19800</xdr:rowOff>
    </xdr:from>
    <xdr:to>
      <xdr:col>7</xdr:col>
      <xdr:colOff>152400</xdr:colOff>
      <xdr:row>82</xdr:row>
      <xdr:rowOff>32288</xdr:rowOff>
    </xdr:to>
    <xdr:cxnSp macro="">
      <xdr:nvCxnSpPr>
        <xdr:cNvPr id="187" name="直線コネクタ 186"/>
        <xdr:cNvCxnSpPr/>
      </xdr:nvCxnSpPr>
      <xdr:spPr>
        <a:xfrm>
          <a:off x="4114800" y="14078700"/>
          <a:ext cx="8382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8"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9" name="フローチャート : 判断 188"/>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8144</xdr:rowOff>
    </xdr:from>
    <xdr:to>
      <xdr:col>6</xdr:col>
      <xdr:colOff>0</xdr:colOff>
      <xdr:row>82</xdr:row>
      <xdr:rowOff>19800</xdr:rowOff>
    </xdr:to>
    <xdr:cxnSp macro="">
      <xdr:nvCxnSpPr>
        <xdr:cNvPr id="190" name="直線コネクタ 189"/>
        <xdr:cNvCxnSpPr/>
      </xdr:nvCxnSpPr>
      <xdr:spPr>
        <a:xfrm>
          <a:off x="3225800" y="14067044"/>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91" name="フローチャート : 判断 190"/>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2" name="テキスト ボックス 191"/>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8144</xdr:rowOff>
    </xdr:from>
    <xdr:to>
      <xdr:col>4</xdr:col>
      <xdr:colOff>482600</xdr:colOff>
      <xdr:row>82</xdr:row>
      <xdr:rowOff>15974</xdr:rowOff>
    </xdr:to>
    <xdr:cxnSp macro="">
      <xdr:nvCxnSpPr>
        <xdr:cNvPr id="193" name="直線コネクタ 192"/>
        <xdr:cNvCxnSpPr/>
      </xdr:nvCxnSpPr>
      <xdr:spPr>
        <a:xfrm flipV="1">
          <a:off x="2336800" y="14067044"/>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4" name="フローチャート : 判断 193"/>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5" name="テキスト ボックス 194"/>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171172</xdr:rowOff>
    </xdr:from>
    <xdr:to>
      <xdr:col>3</xdr:col>
      <xdr:colOff>279400</xdr:colOff>
      <xdr:row>82</xdr:row>
      <xdr:rowOff>15974</xdr:rowOff>
    </xdr:to>
    <xdr:cxnSp macro="">
      <xdr:nvCxnSpPr>
        <xdr:cNvPr id="196" name="直線コネクタ 195"/>
        <xdr:cNvCxnSpPr/>
      </xdr:nvCxnSpPr>
      <xdr:spPr>
        <a:xfrm>
          <a:off x="1447800" y="14058622"/>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7" name="フローチャート : 判断 196"/>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8" name="テキスト ボックス 197"/>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9" name="フローチャート : 判断 198"/>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200" name="テキスト ボックス 199"/>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152938</xdr:rowOff>
    </xdr:from>
    <xdr:to>
      <xdr:col>7</xdr:col>
      <xdr:colOff>203200</xdr:colOff>
      <xdr:row>82</xdr:row>
      <xdr:rowOff>83088</xdr:rowOff>
    </xdr:to>
    <xdr:sp macro="" textlink="">
      <xdr:nvSpPr>
        <xdr:cNvPr id="206" name="円/楕円 205"/>
        <xdr:cNvSpPr/>
      </xdr:nvSpPr>
      <xdr:spPr>
        <a:xfrm>
          <a:off x="4902200" y="140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29765</xdr:rowOff>
    </xdr:from>
    <xdr:ext cx="762000" cy="259045"/>
    <xdr:sp macro="" textlink="">
      <xdr:nvSpPr>
        <xdr:cNvPr id="207" name="人件費・物件費等の状況該当値テキスト"/>
        <xdr:cNvSpPr txBox="1"/>
      </xdr:nvSpPr>
      <xdr:spPr>
        <a:xfrm>
          <a:off x="5041900" y="140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435,326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140450</xdr:rowOff>
    </xdr:from>
    <xdr:to>
      <xdr:col>6</xdr:col>
      <xdr:colOff>50800</xdr:colOff>
      <xdr:row>82</xdr:row>
      <xdr:rowOff>70600</xdr:rowOff>
    </xdr:to>
    <xdr:sp macro="" textlink="">
      <xdr:nvSpPr>
        <xdr:cNvPr id="208" name="円/楕円 207"/>
        <xdr:cNvSpPr/>
      </xdr:nvSpPr>
      <xdr:spPr>
        <a:xfrm>
          <a:off x="4064000" y="140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55377</xdr:rowOff>
    </xdr:from>
    <xdr:ext cx="736600" cy="259045"/>
    <xdr:sp macro="" textlink="">
      <xdr:nvSpPr>
        <xdr:cNvPr id="209" name="テキスト ボックス 208"/>
        <xdr:cNvSpPr txBox="1"/>
      </xdr:nvSpPr>
      <xdr:spPr>
        <a:xfrm>
          <a:off x="3733800" y="1411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409,448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128794</xdr:rowOff>
    </xdr:from>
    <xdr:to>
      <xdr:col>4</xdr:col>
      <xdr:colOff>533400</xdr:colOff>
      <xdr:row>82</xdr:row>
      <xdr:rowOff>58944</xdr:rowOff>
    </xdr:to>
    <xdr:sp macro="" textlink="">
      <xdr:nvSpPr>
        <xdr:cNvPr id="210" name="円/楕円 209"/>
        <xdr:cNvSpPr/>
      </xdr:nvSpPr>
      <xdr:spPr>
        <a:xfrm>
          <a:off x="3175000" y="14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43721</xdr:rowOff>
    </xdr:from>
    <xdr:ext cx="762000" cy="259045"/>
    <xdr:sp macro="" textlink="">
      <xdr:nvSpPr>
        <xdr:cNvPr id="211" name="テキスト ボックス 210"/>
        <xdr:cNvSpPr txBox="1"/>
      </xdr:nvSpPr>
      <xdr:spPr>
        <a:xfrm>
          <a:off x="2844800" y="14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385,296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136624</xdr:rowOff>
    </xdr:from>
    <xdr:to>
      <xdr:col>3</xdr:col>
      <xdr:colOff>330200</xdr:colOff>
      <xdr:row>82</xdr:row>
      <xdr:rowOff>66774</xdr:rowOff>
    </xdr:to>
    <xdr:sp macro="" textlink="">
      <xdr:nvSpPr>
        <xdr:cNvPr id="212" name="円/楕円 211"/>
        <xdr:cNvSpPr/>
      </xdr:nvSpPr>
      <xdr:spPr>
        <a:xfrm>
          <a:off x="2286000" y="140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51551</xdr:rowOff>
    </xdr:from>
    <xdr:ext cx="762000" cy="259045"/>
    <xdr:sp macro="" textlink="">
      <xdr:nvSpPr>
        <xdr:cNvPr id="213" name="テキスト ボックス 212"/>
        <xdr:cNvSpPr txBox="1"/>
      </xdr:nvSpPr>
      <xdr:spPr>
        <a:xfrm>
          <a:off x="1955800" y="141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401,521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120372</xdr:rowOff>
    </xdr:from>
    <xdr:to>
      <xdr:col>2</xdr:col>
      <xdr:colOff>127000</xdr:colOff>
      <xdr:row>82</xdr:row>
      <xdr:rowOff>50522</xdr:rowOff>
    </xdr:to>
    <xdr:sp macro="" textlink="">
      <xdr:nvSpPr>
        <xdr:cNvPr id="214" name="円/楕円 213"/>
        <xdr:cNvSpPr/>
      </xdr:nvSpPr>
      <xdr:spPr>
        <a:xfrm>
          <a:off x="1397000" y="140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60699</xdr:rowOff>
    </xdr:from>
    <xdr:ext cx="762000" cy="259045"/>
    <xdr:sp macro="" textlink="">
      <xdr:nvSpPr>
        <xdr:cNvPr id="215" name="テキスト ボックス 214"/>
        <xdr:cNvSpPr txBox="1"/>
      </xdr:nvSpPr>
      <xdr:spPr>
        <a:xfrm>
          <a:off x="1066800" y="137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367,847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国家公務員に準じた給与体系は、</a:t>
          </a:r>
          <a:r>
            <a:rPr kumimoji="1" lang="en-US" altLang="ja-JP" sz="1300">
              <a:latin typeface="ＭＳ Ｐゴシック"/>
            </a:rPr>
            <a:t>100</a:t>
          </a:r>
          <a:r>
            <a:rPr kumimoji="1" lang="ja-JP" altLang="en-US" sz="1300">
              <a:latin typeface="ＭＳ Ｐゴシック"/>
            </a:rPr>
            <a:t>を切ったものの、類似団体の平均値を上回る値となっています。</a:t>
          </a:r>
        </a:p>
        <a:p>
          <a:r>
            <a:rPr kumimoji="1" lang="ja-JP" altLang="en-US" sz="1300">
              <a:latin typeface="ＭＳ Ｐゴシック"/>
            </a:rPr>
            <a:t>小規模団体では、管理職の学歴等の影響を受けやすく、ラスパイレス指数が高いからといって、必ずしも給与水準が高いものとはいえませんが、今後も人事評価制度を適切に活用することで、職員のインセンティブを高めながら、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1" name="直線コネクタ 23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2" name="テキスト ボックス 23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3" name="直線コネクタ 23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4" name="テキスト ボックス 23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5" name="直線コネクタ 23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6" name="テキスト ボックス 23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7" name="直線コネクタ 23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8" name="テキスト ボックス 23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2" name="直線コネクタ 241"/>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3"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4" name="直線コネクタ 243"/>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5"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6" name="直線コネクタ 245"/>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85</xdr:row>
      <xdr:rowOff>104139</xdr:rowOff>
    </xdr:to>
    <xdr:cxnSp macro="">
      <xdr:nvCxnSpPr>
        <xdr:cNvPr id="247" name="直線コネクタ 246"/>
        <xdr:cNvCxnSpPr/>
      </xdr:nvCxnSpPr>
      <xdr:spPr>
        <a:xfrm flipV="1">
          <a:off x="16179800" y="14595348"/>
          <a:ext cx="8382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8"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9" name="フローチャート : 判断 248"/>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147320</xdr:rowOff>
    </xdr:to>
    <xdr:cxnSp macro="">
      <xdr:nvCxnSpPr>
        <xdr:cNvPr id="250" name="直線コネクタ 249"/>
        <xdr:cNvCxnSpPr/>
      </xdr:nvCxnSpPr>
      <xdr:spPr>
        <a:xfrm flipV="1">
          <a:off x="15290800" y="1467738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1" name="フローチャート : 判断 250"/>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2" name="テキスト ボックス 251"/>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87</xdr:row>
      <xdr:rowOff>161798</xdr:rowOff>
    </xdr:to>
    <xdr:cxnSp macro="">
      <xdr:nvCxnSpPr>
        <xdr:cNvPr id="253" name="直線コネクタ 252"/>
        <xdr:cNvCxnSpPr/>
      </xdr:nvCxnSpPr>
      <xdr:spPr>
        <a:xfrm flipV="1">
          <a:off x="14401800" y="1506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4" name="フローチャート : 判断 253"/>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5" name="テキスト ボックス 254"/>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17272</xdr:rowOff>
    </xdr:from>
    <xdr:to>
      <xdr:col>21</xdr:col>
      <xdr:colOff>0</xdr:colOff>
      <xdr:row>87</xdr:row>
      <xdr:rowOff>161798</xdr:rowOff>
    </xdr:to>
    <xdr:cxnSp macro="">
      <xdr:nvCxnSpPr>
        <xdr:cNvPr id="256" name="直線コネクタ 255"/>
        <xdr:cNvCxnSpPr/>
      </xdr:nvCxnSpPr>
      <xdr:spPr>
        <a:xfrm>
          <a:off x="13512800" y="14590522"/>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7" name="フローチャート : 判断 256"/>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8" name="テキスト ボックス 257"/>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9" name="フローチャート : 判断 258"/>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60" name="テキスト ボックス 259"/>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66" name="円/楕円 265"/>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114825</xdr:rowOff>
    </xdr:from>
    <xdr:ext cx="762000" cy="259045"/>
    <xdr:sp macro="" textlink="">
      <xdr:nvSpPr>
        <xdr:cNvPr id="267"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68" name="円/楕円 26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9" name="テキスト ボックス 268"/>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0" name="円/楕円 26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1" name="テキスト ボックス 27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2" name="円/楕円 271"/>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73" name="テキスト ボックス 272"/>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74" name="円/楕円 273"/>
        <xdr:cNvSpPr/>
      </xdr:nvSpPr>
      <xdr:spPr>
        <a:xfrm>
          <a:off x="13462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52849</xdr:rowOff>
    </xdr:from>
    <xdr:ext cx="762000" cy="259045"/>
    <xdr:sp macro="" textlink="">
      <xdr:nvSpPr>
        <xdr:cNvPr id="275" name="テキスト ボックス 274"/>
        <xdr:cNvSpPr txBox="1"/>
      </xdr:nvSpPr>
      <xdr:spPr>
        <a:xfrm>
          <a:off x="13131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小規模自治体にあっても一定の住民サービスを維持していくためには、ある程度の職員の確保が必要となります。</a:t>
          </a:r>
        </a:p>
        <a:p>
          <a:r>
            <a:rPr kumimoji="1" lang="ja-JP" altLang="en-US" sz="1300">
              <a:latin typeface="ＭＳ Ｐゴシック"/>
            </a:rPr>
            <a:t>本村においては、過去に定員削減を行い、類似団体と比較しても平均的な水準を維持していますが、一部事務組合の定員管理の問題もあります。</a:t>
          </a:r>
        </a:p>
        <a:p>
          <a:r>
            <a:rPr kumimoji="1" lang="ja-JP" altLang="en-US" sz="1300">
              <a:latin typeface="ＭＳ Ｐゴシック"/>
            </a:rPr>
            <a:t>そこで、今後は住民サービスを維持しつつ、さらなる職員の適正配置に努めることで現状の定員管理を維持していきます。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4" name="直線コネクタ 303"/>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5"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6" name="直線コネクタ 305"/>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7"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8" name="直線コネクタ 307"/>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142691</xdr:rowOff>
    </xdr:from>
    <xdr:to>
      <xdr:col>24</xdr:col>
      <xdr:colOff>558800</xdr:colOff>
      <xdr:row>59</xdr:row>
      <xdr:rowOff>148590</xdr:rowOff>
    </xdr:to>
    <xdr:cxnSp macro="">
      <xdr:nvCxnSpPr>
        <xdr:cNvPr id="309" name="直線コネクタ 308"/>
        <xdr:cNvCxnSpPr/>
      </xdr:nvCxnSpPr>
      <xdr:spPr>
        <a:xfrm>
          <a:off x="16179800" y="10258241"/>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10"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11" name="フローチャート : 判断 310"/>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142290</xdr:rowOff>
    </xdr:from>
    <xdr:to>
      <xdr:col>23</xdr:col>
      <xdr:colOff>406400</xdr:colOff>
      <xdr:row>59</xdr:row>
      <xdr:rowOff>142691</xdr:rowOff>
    </xdr:to>
    <xdr:cxnSp macro="">
      <xdr:nvCxnSpPr>
        <xdr:cNvPr id="312" name="直線コネクタ 311"/>
        <xdr:cNvCxnSpPr/>
      </xdr:nvCxnSpPr>
      <xdr:spPr>
        <a:xfrm>
          <a:off x="15290800" y="10257840"/>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3" name="フローチャート : 判断 312"/>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4" name="テキスト ボックス 313"/>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138804</xdr:rowOff>
    </xdr:from>
    <xdr:to>
      <xdr:col>22</xdr:col>
      <xdr:colOff>203200</xdr:colOff>
      <xdr:row>59</xdr:row>
      <xdr:rowOff>142290</xdr:rowOff>
    </xdr:to>
    <xdr:cxnSp macro="">
      <xdr:nvCxnSpPr>
        <xdr:cNvPr id="315" name="直線コネクタ 314"/>
        <xdr:cNvCxnSpPr/>
      </xdr:nvCxnSpPr>
      <xdr:spPr>
        <a:xfrm>
          <a:off x="14401800" y="10254354"/>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6" name="フローチャート : 判断 315"/>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7" name="テキスト ボックス 316"/>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135720</xdr:rowOff>
    </xdr:from>
    <xdr:to>
      <xdr:col>21</xdr:col>
      <xdr:colOff>0</xdr:colOff>
      <xdr:row>59</xdr:row>
      <xdr:rowOff>138804</xdr:rowOff>
    </xdr:to>
    <xdr:cxnSp macro="">
      <xdr:nvCxnSpPr>
        <xdr:cNvPr id="318" name="直線コネクタ 317"/>
        <xdr:cNvCxnSpPr/>
      </xdr:nvCxnSpPr>
      <xdr:spPr>
        <a:xfrm>
          <a:off x="13512800" y="10251270"/>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9" name="フローチャート : 判断 318"/>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20" name="テキスト ボックス 319"/>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21" name="フローチャート : 判断 320"/>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22" name="テキスト ボックス 321"/>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28" name="円/楕円 327"/>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29"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91891</xdr:rowOff>
    </xdr:from>
    <xdr:to>
      <xdr:col>23</xdr:col>
      <xdr:colOff>457200</xdr:colOff>
      <xdr:row>60</xdr:row>
      <xdr:rowOff>22041</xdr:rowOff>
    </xdr:to>
    <xdr:sp macro="" textlink="">
      <xdr:nvSpPr>
        <xdr:cNvPr id="330" name="円/楕円 329"/>
        <xdr:cNvSpPr/>
      </xdr:nvSpPr>
      <xdr:spPr>
        <a:xfrm>
          <a:off x="16129000" y="102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32218</xdr:rowOff>
    </xdr:from>
    <xdr:ext cx="736600" cy="259045"/>
    <xdr:sp macro="" textlink="">
      <xdr:nvSpPr>
        <xdr:cNvPr id="331" name="テキスト ボックス 330"/>
        <xdr:cNvSpPr txBox="1"/>
      </xdr:nvSpPr>
      <xdr:spPr>
        <a:xfrm>
          <a:off x="15798800" y="997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91490</xdr:rowOff>
    </xdr:from>
    <xdr:to>
      <xdr:col>22</xdr:col>
      <xdr:colOff>254000</xdr:colOff>
      <xdr:row>60</xdr:row>
      <xdr:rowOff>21640</xdr:rowOff>
    </xdr:to>
    <xdr:sp macro="" textlink="">
      <xdr:nvSpPr>
        <xdr:cNvPr id="332" name="円/楕円 331"/>
        <xdr:cNvSpPr/>
      </xdr:nvSpPr>
      <xdr:spPr>
        <a:xfrm>
          <a:off x="15240000" y="102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31817</xdr:rowOff>
    </xdr:from>
    <xdr:ext cx="762000" cy="259045"/>
    <xdr:sp macro="" textlink="">
      <xdr:nvSpPr>
        <xdr:cNvPr id="333" name="テキスト ボックス 332"/>
        <xdr:cNvSpPr txBox="1"/>
      </xdr:nvSpPr>
      <xdr:spPr>
        <a:xfrm>
          <a:off x="14909800" y="9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88004</xdr:rowOff>
    </xdr:from>
    <xdr:to>
      <xdr:col>21</xdr:col>
      <xdr:colOff>50800</xdr:colOff>
      <xdr:row>60</xdr:row>
      <xdr:rowOff>18154</xdr:rowOff>
    </xdr:to>
    <xdr:sp macro="" textlink="">
      <xdr:nvSpPr>
        <xdr:cNvPr id="334" name="円/楕円 333"/>
        <xdr:cNvSpPr/>
      </xdr:nvSpPr>
      <xdr:spPr>
        <a:xfrm>
          <a:off x="14351000" y="102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28331</xdr:rowOff>
    </xdr:from>
    <xdr:ext cx="762000" cy="259045"/>
    <xdr:sp macro="" textlink="">
      <xdr:nvSpPr>
        <xdr:cNvPr id="335" name="テキスト ボックス 334"/>
        <xdr:cNvSpPr txBox="1"/>
      </xdr:nvSpPr>
      <xdr:spPr>
        <a:xfrm>
          <a:off x="14020800" y="99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84920</xdr:rowOff>
    </xdr:from>
    <xdr:to>
      <xdr:col>19</xdr:col>
      <xdr:colOff>533400</xdr:colOff>
      <xdr:row>60</xdr:row>
      <xdr:rowOff>15070</xdr:rowOff>
    </xdr:to>
    <xdr:sp macro="" textlink="">
      <xdr:nvSpPr>
        <xdr:cNvPr id="336" name="円/楕円 335"/>
        <xdr:cNvSpPr/>
      </xdr:nvSpPr>
      <xdr:spPr>
        <a:xfrm>
          <a:off x="13462000" y="102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25247</xdr:rowOff>
    </xdr:from>
    <xdr:ext cx="762000" cy="259045"/>
    <xdr:sp macro="" textlink="">
      <xdr:nvSpPr>
        <xdr:cNvPr id="337" name="テキスト ボックス 336"/>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近年、新発債を抑制してきたため、地方債現在高が毎年度減少しています。また、充当可能財源等が将来負担額を上回り、将来負担比率の数値がありません。</a:t>
          </a:r>
          <a:endParaRPr kumimoji="1" lang="en-US" altLang="ja-JP" sz="1300">
            <a:latin typeface="ＭＳ Ｐゴシック"/>
          </a:endParaRPr>
        </a:p>
        <a:p>
          <a:r>
            <a:rPr kumimoji="1" lang="ja-JP" altLang="en-US" sz="1300">
              <a:latin typeface="ＭＳ Ｐゴシック"/>
            </a:rPr>
            <a:t>今後の財政運営においても、将来世代の負担を増やさないように努めます。</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4" name="直線コネクタ 35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5" name="テキスト ボックス 35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8" name="直線コネクタ 35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9" name="テキスト ボックス 35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2" name="直線コネクタ 361"/>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3"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4" name="直線コネクタ 363"/>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5"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6" name="直線コネクタ 365"/>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140653</xdr:rowOff>
    </xdr:to>
    <xdr:cxnSp macro="">
      <xdr:nvCxnSpPr>
        <xdr:cNvPr id="367" name="直線コネクタ 366"/>
        <xdr:cNvCxnSpPr/>
      </xdr:nvCxnSpPr>
      <xdr:spPr>
        <a:xfrm flipV="1">
          <a:off x="16179800" y="646620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8"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9" name="フローチャート : 判断 368"/>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37</xdr:row>
      <xdr:rowOff>152717</xdr:rowOff>
    </xdr:to>
    <xdr:cxnSp macro="">
      <xdr:nvCxnSpPr>
        <xdr:cNvPr id="370" name="直線コネクタ 369"/>
        <xdr:cNvCxnSpPr/>
      </xdr:nvCxnSpPr>
      <xdr:spPr>
        <a:xfrm flipV="1">
          <a:off x="15290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71" name="フローチャート : 判断 370"/>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2" name="テキスト ボックス 371"/>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152717</xdr:rowOff>
    </xdr:from>
    <xdr:to>
      <xdr:col>22</xdr:col>
      <xdr:colOff>203200</xdr:colOff>
      <xdr:row>37</xdr:row>
      <xdr:rowOff>170815</xdr:rowOff>
    </xdr:to>
    <xdr:cxnSp macro="">
      <xdr:nvCxnSpPr>
        <xdr:cNvPr id="373" name="直線コネクタ 372"/>
        <xdr:cNvCxnSpPr/>
      </xdr:nvCxnSpPr>
      <xdr:spPr>
        <a:xfrm flipV="1">
          <a:off x="14401800" y="649636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4" name="フローチャート : 判断 373"/>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5" name="テキスト ボックス 374"/>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170815</xdr:rowOff>
    </xdr:from>
    <xdr:to>
      <xdr:col>21</xdr:col>
      <xdr:colOff>0</xdr:colOff>
      <xdr:row>38</xdr:row>
      <xdr:rowOff>35560</xdr:rowOff>
    </xdr:to>
    <xdr:cxnSp macro="">
      <xdr:nvCxnSpPr>
        <xdr:cNvPr id="376" name="直線コネクタ 375"/>
        <xdr:cNvCxnSpPr/>
      </xdr:nvCxnSpPr>
      <xdr:spPr>
        <a:xfrm flipV="1">
          <a:off x="13512800" y="6514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7" name="フローチャート : 判断 37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8" name="テキスト ボックス 37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9" name="フローチャート : 判断 37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0" name="テキスト ボックス 37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86" name="円/楕円 385"/>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87"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388" name="円/楕円 387"/>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30180</xdr:rowOff>
    </xdr:from>
    <xdr:ext cx="736600" cy="259045"/>
    <xdr:sp macro="" textlink="">
      <xdr:nvSpPr>
        <xdr:cNvPr id="389" name="テキスト ボックス 388"/>
        <xdr:cNvSpPr txBox="1"/>
      </xdr:nvSpPr>
      <xdr:spPr>
        <a:xfrm>
          <a:off x="15798800" y="620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101917</xdr:rowOff>
    </xdr:from>
    <xdr:to>
      <xdr:col>22</xdr:col>
      <xdr:colOff>254000</xdr:colOff>
      <xdr:row>38</xdr:row>
      <xdr:rowOff>32068</xdr:rowOff>
    </xdr:to>
    <xdr:sp macro="" textlink="">
      <xdr:nvSpPr>
        <xdr:cNvPr id="390" name="円/楕円 389"/>
        <xdr:cNvSpPr/>
      </xdr:nvSpPr>
      <xdr:spPr>
        <a:xfrm>
          <a:off x="15240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42244</xdr:rowOff>
    </xdr:from>
    <xdr:ext cx="762000" cy="259045"/>
    <xdr:sp macro="" textlink="">
      <xdr:nvSpPr>
        <xdr:cNvPr id="391" name="テキスト ボックス 390"/>
        <xdr:cNvSpPr txBox="1"/>
      </xdr:nvSpPr>
      <xdr:spPr>
        <a:xfrm>
          <a:off x="14909800" y="621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120015</xdr:rowOff>
    </xdr:from>
    <xdr:to>
      <xdr:col>21</xdr:col>
      <xdr:colOff>50800</xdr:colOff>
      <xdr:row>38</xdr:row>
      <xdr:rowOff>50165</xdr:rowOff>
    </xdr:to>
    <xdr:sp macro="" textlink="">
      <xdr:nvSpPr>
        <xdr:cNvPr id="392" name="円/楕円 391"/>
        <xdr:cNvSpPr/>
      </xdr:nvSpPr>
      <xdr:spPr>
        <a:xfrm>
          <a:off x="14351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60342</xdr:rowOff>
    </xdr:from>
    <xdr:ext cx="762000" cy="259045"/>
    <xdr:sp macro="" textlink="">
      <xdr:nvSpPr>
        <xdr:cNvPr id="393" name="テキスト ボックス 392"/>
        <xdr:cNvSpPr txBox="1"/>
      </xdr:nvSpPr>
      <xdr:spPr>
        <a:xfrm>
          <a:off x="14020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394" name="円/楕円 393"/>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395" name="テキスト ボックス 394"/>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7" name="テキスト ボックス 39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8" name="テキスト ボックス 39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3" name="正方形/長方形 40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4" name="正方形/長方形 40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近年、新発債の発行を抑制してきたため、地方債現在高が毎年度減少しています。また、過去</a:t>
          </a:r>
          <a:r>
            <a:rPr kumimoji="1" lang="en-US" altLang="ja-JP" sz="1300">
              <a:latin typeface="ＭＳ Ｐゴシック"/>
            </a:rPr>
            <a:t>5</a:t>
          </a:r>
          <a:r>
            <a:rPr kumimoji="1" lang="ja-JP" altLang="en-US" sz="1300">
              <a:latin typeface="ＭＳ Ｐゴシック"/>
            </a:rPr>
            <a:t>年度にわたり、充当可能財源等が将来負担額を上回り、将来負担比率の数値がありません。</a:t>
          </a:r>
        </a:p>
        <a:p>
          <a:r>
            <a:rPr kumimoji="1" lang="ja-JP" altLang="en-US" sz="1300">
              <a:latin typeface="ＭＳ Ｐゴシック"/>
            </a:rPr>
            <a:t>今後の財政運営においても、将来世代の負担を増やさないように努めます。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4" name="直線コネクタ 423"/>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5"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6" name="直線コネクタ 425"/>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8" name="直線コネクタ 42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0" name="フローチャート : 判断 42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3" name="フローチャート : 判断 43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4" name="テキスト ボックス 43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4,607
4,444
22.42
5,976,670
5,651,991
271,144
4,188,680
136,736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数値で推移していますが、これは一般廃棄物処理業務や消防業務等を一部事務組合で行っているためです。これらの一部事務組合の人件費分に充てる負担金を加味した場合は、類似団体の平均値を上回りますので、今後はさらなる人件費の削減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58420</xdr:rowOff>
    </xdr:to>
    <xdr:cxnSp macro="">
      <xdr:nvCxnSpPr>
        <xdr:cNvPr id="64" name="直線コネクタ 63"/>
        <xdr:cNvCxnSpPr/>
      </xdr:nvCxnSpPr>
      <xdr:spPr>
        <a:xfrm flipV="1">
          <a:off x="3987800" y="6002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58420</xdr:rowOff>
    </xdr:to>
    <xdr:cxnSp macro="">
      <xdr:nvCxnSpPr>
        <xdr:cNvPr id="67" name="直線コネクタ 66"/>
        <xdr:cNvCxnSpPr/>
      </xdr:nvCxnSpPr>
      <xdr:spPr>
        <a:xfrm>
          <a:off x="3098800" y="6024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168910</xdr:rowOff>
    </xdr:from>
    <xdr:to>
      <xdr:col>4</xdr:col>
      <xdr:colOff>346075</xdr:colOff>
      <xdr:row>35</xdr:row>
      <xdr:rowOff>24130</xdr:rowOff>
    </xdr:to>
    <xdr:cxnSp macro="">
      <xdr:nvCxnSpPr>
        <xdr:cNvPr id="70" name="直線コネクタ 69"/>
        <xdr:cNvCxnSpPr/>
      </xdr:nvCxnSpPr>
      <xdr:spPr>
        <a:xfrm>
          <a:off x="22098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157480</xdr:rowOff>
    </xdr:from>
    <xdr:to>
      <xdr:col>3</xdr:col>
      <xdr:colOff>142875</xdr:colOff>
      <xdr:row>34</xdr:row>
      <xdr:rowOff>168910</xdr:rowOff>
    </xdr:to>
    <xdr:cxnSp macro="">
      <xdr:nvCxnSpPr>
        <xdr:cNvPr id="73" name="直線コネクタ 72"/>
        <xdr:cNvCxnSpPr/>
      </xdr:nvCxnSpPr>
      <xdr:spPr>
        <a:xfrm>
          <a:off x="1320800" y="5986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3" name="円/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4"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xdr:rowOff>
    </xdr:from>
    <xdr:to>
      <xdr:col>5</xdr:col>
      <xdr:colOff>600075</xdr:colOff>
      <xdr:row>35</xdr:row>
      <xdr:rowOff>109220</xdr:rowOff>
    </xdr:to>
    <xdr:sp macro="" textlink="">
      <xdr:nvSpPr>
        <xdr:cNvPr id="85" name="円/楕円 84"/>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119397</xdr:rowOff>
    </xdr:from>
    <xdr:ext cx="736600" cy="259045"/>
    <xdr:sp macro="" textlink="">
      <xdr:nvSpPr>
        <xdr:cNvPr id="86" name="テキスト ボックス 85"/>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118110</xdr:rowOff>
    </xdr:from>
    <xdr:to>
      <xdr:col>3</xdr:col>
      <xdr:colOff>193675</xdr:colOff>
      <xdr:row>35</xdr:row>
      <xdr:rowOff>48260</xdr:rowOff>
    </xdr:to>
    <xdr:sp macro="" textlink="">
      <xdr:nvSpPr>
        <xdr:cNvPr id="89" name="円/楕円 88"/>
        <xdr:cNvSpPr/>
      </xdr:nvSpPr>
      <xdr:spPr>
        <a:xfrm>
          <a:off x="2159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58437</xdr:rowOff>
    </xdr:from>
    <xdr:ext cx="762000" cy="259045"/>
    <xdr:sp macro="" textlink="">
      <xdr:nvSpPr>
        <xdr:cNvPr id="90" name="テキスト ボックス 89"/>
        <xdr:cNvSpPr txBox="1"/>
      </xdr:nvSpPr>
      <xdr:spPr>
        <a:xfrm>
          <a:off x="1828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1" name="円/楕円 90"/>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2" name="テキスト ボックス 91"/>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類似団体と比較して高い数値で推移しているのは委託料によるところが大きいものです。これまで直営で行ってきた業務を外部委託したり、施設の維持管理にかかる業務委託が増加していることが委託料を押し上げている要因です。</a:t>
          </a:r>
        </a:p>
        <a:p>
          <a:r>
            <a:rPr kumimoji="1" lang="ja-JP" altLang="en-US" sz="1300">
              <a:latin typeface="ＭＳ Ｐゴシック"/>
            </a:rPr>
            <a:t>今後は、ファシリティマネジメントの考え方を導入して、すべての施設を統括的に管理し、維持管理費を計画的に予算計上することで、コスト削減と利用者の安全確保を両立していきます。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30988</xdr:rowOff>
    </xdr:from>
    <xdr:to>
      <xdr:col>24</xdr:col>
      <xdr:colOff>31750</xdr:colOff>
      <xdr:row>18</xdr:row>
      <xdr:rowOff>49276</xdr:rowOff>
    </xdr:to>
    <xdr:cxnSp macro="">
      <xdr:nvCxnSpPr>
        <xdr:cNvPr id="122" name="直線コネクタ 121"/>
        <xdr:cNvCxnSpPr/>
      </xdr:nvCxnSpPr>
      <xdr:spPr>
        <a:xfrm>
          <a:off x="15671800" y="31170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165862</xdr:rowOff>
    </xdr:from>
    <xdr:to>
      <xdr:col>22</xdr:col>
      <xdr:colOff>565150</xdr:colOff>
      <xdr:row>18</xdr:row>
      <xdr:rowOff>30988</xdr:rowOff>
    </xdr:to>
    <xdr:cxnSp macro="">
      <xdr:nvCxnSpPr>
        <xdr:cNvPr id="125" name="直線コネクタ 124"/>
        <xdr:cNvCxnSpPr/>
      </xdr:nvCxnSpPr>
      <xdr:spPr>
        <a:xfrm>
          <a:off x="14782800" y="3080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165862</xdr:rowOff>
    </xdr:from>
    <xdr:to>
      <xdr:col>21</xdr:col>
      <xdr:colOff>361950</xdr:colOff>
      <xdr:row>18</xdr:row>
      <xdr:rowOff>3556</xdr:rowOff>
    </xdr:to>
    <xdr:cxnSp macro="">
      <xdr:nvCxnSpPr>
        <xdr:cNvPr id="128" name="直線コネクタ 127"/>
        <xdr:cNvCxnSpPr/>
      </xdr:nvCxnSpPr>
      <xdr:spPr>
        <a:xfrm flipV="1">
          <a:off x="13893800" y="3080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152146</xdr:rowOff>
    </xdr:from>
    <xdr:to>
      <xdr:col>20</xdr:col>
      <xdr:colOff>158750</xdr:colOff>
      <xdr:row>18</xdr:row>
      <xdr:rowOff>3556</xdr:rowOff>
    </xdr:to>
    <xdr:cxnSp macro="">
      <xdr:nvCxnSpPr>
        <xdr:cNvPr id="131" name="直線コネクタ 130"/>
        <xdr:cNvCxnSpPr/>
      </xdr:nvCxnSpPr>
      <xdr:spPr>
        <a:xfrm>
          <a:off x="13004800" y="3066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169926</xdr:rowOff>
    </xdr:from>
    <xdr:to>
      <xdr:col>24</xdr:col>
      <xdr:colOff>82550</xdr:colOff>
      <xdr:row>18</xdr:row>
      <xdr:rowOff>100076</xdr:rowOff>
    </xdr:to>
    <xdr:sp macro="" textlink="">
      <xdr:nvSpPr>
        <xdr:cNvPr id="141" name="円/楕円 140"/>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142003</xdr:rowOff>
    </xdr:from>
    <xdr:ext cx="762000" cy="259045"/>
    <xdr:sp macro="" textlink="">
      <xdr:nvSpPr>
        <xdr:cNvPr id="142" name="物件費該当値テキスト"/>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151638</xdr:rowOff>
    </xdr:from>
    <xdr:to>
      <xdr:col>22</xdr:col>
      <xdr:colOff>615950</xdr:colOff>
      <xdr:row>18</xdr:row>
      <xdr:rowOff>81788</xdr:rowOff>
    </xdr:to>
    <xdr:sp macro="" textlink="">
      <xdr:nvSpPr>
        <xdr:cNvPr id="143" name="円/楕円 142"/>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66565</xdr:rowOff>
    </xdr:from>
    <xdr:ext cx="736600" cy="259045"/>
    <xdr:sp macro="" textlink="">
      <xdr:nvSpPr>
        <xdr:cNvPr id="144" name="テキスト ボックス 143"/>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115062</xdr:rowOff>
    </xdr:from>
    <xdr:to>
      <xdr:col>21</xdr:col>
      <xdr:colOff>412750</xdr:colOff>
      <xdr:row>18</xdr:row>
      <xdr:rowOff>45212</xdr:rowOff>
    </xdr:to>
    <xdr:sp macro="" textlink="">
      <xdr:nvSpPr>
        <xdr:cNvPr id="145" name="円/楕円 144"/>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29989</xdr:rowOff>
    </xdr:from>
    <xdr:ext cx="762000" cy="259045"/>
    <xdr:sp macro="" textlink="">
      <xdr:nvSpPr>
        <xdr:cNvPr id="146" name="テキスト ボックス 145"/>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124206</xdr:rowOff>
    </xdr:from>
    <xdr:to>
      <xdr:col>20</xdr:col>
      <xdr:colOff>209550</xdr:colOff>
      <xdr:row>18</xdr:row>
      <xdr:rowOff>54356</xdr:rowOff>
    </xdr:to>
    <xdr:sp macro="" textlink="">
      <xdr:nvSpPr>
        <xdr:cNvPr id="147" name="円/楕円 146"/>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39133</xdr:rowOff>
    </xdr:from>
    <xdr:ext cx="762000" cy="259045"/>
    <xdr:sp macro="" textlink="">
      <xdr:nvSpPr>
        <xdr:cNvPr id="148" name="テキスト ボックス 147"/>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101346</xdr:rowOff>
    </xdr:from>
    <xdr:to>
      <xdr:col>19</xdr:col>
      <xdr:colOff>6350</xdr:colOff>
      <xdr:row>18</xdr:row>
      <xdr:rowOff>31496</xdr:rowOff>
    </xdr:to>
    <xdr:sp macro="" textlink="">
      <xdr:nvSpPr>
        <xdr:cNvPr id="149" name="円/楕円 148"/>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16273</xdr:rowOff>
    </xdr:from>
    <xdr:ext cx="762000" cy="259045"/>
    <xdr:sp macro="" textlink="">
      <xdr:nvSpPr>
        <xdr:cNvPr id="150" name="テキスト ボックス 149"/>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子ども医療費を拡充しながらも類似団体の平均値を下回る数値となっており、適正な状態と考えられます。</a:t>
          </a:r>
        </a:p>
        <a:p>
          <a:r>
            <a:rPr kumimoji="1" lang="ja-JP" altLang="en-US" sz="1300">
              <a:latin typeface="ＭＳ Ｐゴシック"/>
            </a:rPr>
            <a:t>今後も扶助費を必要とする住民には十分な配慮をしつつ、必要な者に必要な扶助を行うことに努めます。</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54</xdr:row>
      <xdr:rowOff>165100</xdr:rowOff>
    </xdr:to>
    <xdr:cxnSp macro="">
      <xdr:nvCxnSpPr>
        <xdr:cNvPr id="182" name="直線コネクタ 181"/>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165100</xdr:rowOff>
    </xdr:to>
    <xdr:cxnSp macro="">
      <xdr:nvCxnSpPr>
        <xdr:cNvPr id="185" name="直線コネクタ 184"/>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88" name="直線コネクタ 187"/>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191" name="直線コネクタ 190"/>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1" name="円/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3" name="円/楕円 20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4" name="テキスト ボックス 20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5" name="円/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7" name="円/楕円 20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8" name="テキスト ボックス 20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9" name="円/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ここでの経常経費は、繰出金によるものです。その中でも国民健康保険特別会計への赤字補てんを目的とした繰出金が多くなっています。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46990</xdr:rowOff>
    </xdr:to>
    <xdr:cxnSp macro="">
      <xdr:nvCxnSpPr>
        <xdr:cNvPr id="238" name="直線コネクタ 237"/>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86995</xdr:rowOff>
    </xdr:to>
    <xdr:cxnSp macro="">
      <xdr:nvCxnSpPr>
        <xdr:cNvPr id="241" name="直線コネクタ 240"/>
        <xdr:cNvCxnSpPr/>
      </xdr:nvCxnSpPr>
      <xdr:spPr>
        <a:xfrm flipV="1">
          <a:off x="14782800" y="9476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52705</xdr:rowOff>
    </xdr:from>
    <xdr:to>
      <xdr:col>21</xdr:col>
      <xdr:colOff>361950</xdr:colOff>
      <xdr:row>55</xdr:row>
      <xdr:rowOff>86995</xdr:rowOff>
    </xdr:to>
    <xdr:cxnSp macro="">
      <xdr:nvCxnSpPr>
        <xdr:cNvPr id="244" name="直線コネクタ 243"/>
        <xdr:cNvCxnSpPr/>
      </xdr:nvCxnSpPr>
      <xdr:spPr>
        <a:xfrm>
          <a:off x="13893800" y="9482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29845</xdr:rowOff>
    </xdr:from>
    <xdr:to>
      <xdr:col>20</xdr:col>
      <xdr:colOff>158750</xdr:colOff>
      <xdr:row>55</xdr:row>
      <xdr:rowOff>52705</xdr:rowOff>
    </xdr:to>
    <xdr:cxnSp macro="">
      <xdr:nvCxnSpPr>
        <xdr:cNvPr id="247" name="直線コネクタ 246"/>
        <xdr:cNvCxnSpPr/>
      </xdr:nvCxnSpPr>
      <xdr:spPr>
        <a:xfrm>
          <a:off x="13004800" y="9459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57" name="円/楕円 256"/>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58"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59" name="円/楕円 258"/>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0" name="テキスト ボックス 259"/>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36195</xdr:rowOff>
    </xdr:from>
    <xdr:to>
      <xdr:col>21</xdr:col>
      <xdr:colOff>412750</xdr:colOff>
      <xdr:row>55</xdr:row>
      <xdr:rowOff>137795</xdr:rowOff>
    </xdr:to>
    <xdr:sp macro="" textlink="">
      <xdr:nvSpPr>
        <xdr:cNvPr id="261" name="円/楕円 260"/>
        <xdr:cNvSpPr/>
      </xdr:nvSpPr>
      <xdr:spPr>
        <a:xfrm>
          <a:off x="147320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147972</xdr:rowOff>
    </xdr:from>
    <xdr:ext cx="762000" cy="259045"/>
    <xdr:sp macro="" textlink="">
      <xdr:nvSpPr>
        <xdr:cNvPr id="262" name="テキスト ボックス 261"/>
        <xdr:cNvSpPr txBox="1"/>
      </xdr:nvSpPr>
      <xdr:spPr>
        <a:xfrm>
          <a:off x="14401800" y="92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xdr:rowOff>
    </xdr:from>
    <xdr:to>
      <xdr:col>20</xdr:col>
      <xdr:colOff>209550</xdr:colOff>
      <xdr:row>55</xdr:row>
      <xdr:rowOff>103505</xdr:rowOff>
    </xdr:to>
    <xdr:sp macro="" textlink="">
      <xdr:nvSpPr>
        <xdr:cNvPr id="263" name="円/楕円 262"/>
        <xdr:cNvSpPr/>
      </xdr:nvSpPr>
      <xdr:spPr>
        <a:xfrm>
          <a:off x="13843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113682</xdr:rowOff>
    </xdr:from>
    <xdr:ext cx="762000" cy="259045"/>
    <xdr:sp macro="" textlink="">
      <xdr:nvSpPr>
        <xdr:cNvPr id="264" name="テキスト ボックス 263"/>
        <xdr:cNvSpPr txBox="1"/>
      </xdr:nvSpPr>
      <xdr:spPr>
        <a:xfrm>
          <a:off x="13512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150495</xdr:rowOff>
    </xdr:from>
    <xdr:to>
      <xdr:col>19</xdr:col>
      <xdr:colOff>6350</xdr:colOff>
      <xdr:row>55</xdr:row>
      <xdr:rowOff>80645</xdr:rowOff>
    </xdr:to>
    <xdr:sp macro="" textlink="">
      <xdr:nvSpPr>
        <xdr:cNvPr id="265" name="円/楕円 264"/>
        <xdr:cNvSpPr/>
      </xdr:nvSpPr>
      <xdr:spPr>
        <a:xfrm>
          <a:off x="12954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90822</xdr:rowOff>
    </xdr:from>
    <xdr:ext cx="762000" cy="259045"/>
    <xdr:sp macro="" textlink="">
      <xdr:nvSpPr>
        <xdr:cNvPr id="266" name="テキスト ボックス 265"/>
        <xdr:cNvSpPr txBox="1"/>
      </xdr:nvSpPr>
      <xdr:spPr>
        <a:xfrm>
          <a:off x="12623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類似団体の平均値を上回る数値となっていますが、これは一般廃棄物処理事業や消防業務等を一部事務組合で行っているためです。一部事務組合負担金の人口</a:t>
          </a:r>
          <a:r>
            <a:rPr kumimoji="1" lang="en-US" altLang="ja-JP" sz="1300">
              <a:latin typeface="ＭＳ Ｐゴシック"/>
            </a:rPr>
            <a:t>1</a:t>
          </a:r>
          <a:r>
            <a:rPr kumimoji="1" lang="ja-JP" altLang="en-US" sz="1300">
              <a:latin typeface="ＭＳ Ｐゴシック"/>
            </a:rPr>
            <a:t>人当たり決算額を抑制していくことが、今後の行政課題です。</a:t>
          </a:r>
        </a:p>
        <a:p>
          <a:r>
            <a:rPr kumimoji="1" lang="ja-JP" altLang="en-US" sz="1300">
              <a:latin typeface="ＭＳ Ｐゴシック"/>
            </a:rPr>
            <a:t>また、各団体への補助金の見直しを進め、補助費の総額を圧縮するよう努めます。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122428</xdr:rowOff>
    </xdr:from>
    <xdr:to>
      <xdr:col>24</xdr:col>
      <xdr:colOff>31750</xdr:colOff>
      <xdr:row>39</xdr:row>
      <xdr:rowOff>14986</xdr:rowOff>
    </xdr:to>
    <xdr:cxnSp macro="">
      <xdr:nvCxnSpPr>
        <xdr:cNvPr id="296" name="直線コネクタ 295"/>
        <xdr:cNvCxnSpPr/>
      </xdr:nvCxnSpPr>
      <xdr:spPr>
        <a:xfrm flipV="1">
          <a:off x="15671800" y="66375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39</xdr:row>
      <xdr:rowOff>14986</xdr:rowOff>
    </xdr:to>
    <xdr:cxnSp macro="">
      <xdr:nvCxnSpPr>
        <xdr:cNvPr id="299" name="直線コネクタ 298"/>
        <xdr:cNvCxnSpPr/>
      </xdr:nvCxnSpPr>
      <xdr:spPr>
        <a:xfrm>
          <a:off x="14782800" y="66466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131572</xdr:rowOff>
    </xdr:to>
    <xdr:cxnSp macro="">
      <xdr:nvCxnSpPr>
        <xdr:cNvPr id="302" name="直線コネクタ 301"/>
        <xdr:cNvCxnSpPr/>
      </xdr:nvCxnSpPr>
      <xdr:spPr>
        <a:xfrm>
          <a:off x="13893800" y="66192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154432</xdr:rowOff>
    </xdr:to>
    <xdr:cxnSp macro="">
      <xdr:nvCxnSpPr>
        <xdr:cNvPr id="305" name="直線コネクタ 304"/>
        <xdr:cNvCxnSpPr/>
      </xdr:nvCxnSpPr>
      <xdr:spPr>
        <a:xfrm flipV="1">
          <a:off x="13004800" y="66192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71628</xdr:rowOff>
    </xdr:from>
    <xdr:to>
      <xdr:col>24</xdr:col>
      <xdr:colOff>82550</xdr:colOff>
      <xdr:row>39</xdr:row>
      <xdr:rowOff>1778</xdr:rowOff>
    </xdr:to>
    <xdr:sp macro="" textlink="">
      <xdr:nvSpPr>
        <xdr:cNvPr id="315" name="円/楕円 314"/>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43705</xdr:rowOff>
    </xdr:from>
    <xdr:ext cx="762000" cy="259045"/>
    <xdr:sp macro="" textlink="">
      <xdr:nvSpPr>
        <xdr:cNvPr id="316"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135636</xdr:rowOff>
    </xdr:from>
    <xdr:to>
      <xdr:col>22</xdr:col>
      <xdr:colOff>615950</xdr:colOff>
      <xdr:row>39</xdr:row>
      <xdr:rowOff>65786</xdr:rowOff>
    </xdr:to>
    <xdr:sp macro="" textlink="">
      <xdr:nvSpPr>
        <xdr:cNvPr id="317" name="円/楕円 316"/>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50563</xdr:rowOff>
    </xdr:from>
    <xdr:ext cx="736600" cy="259045"/>
    <xdr:sp macro="" textlink="">
      <xdr:nvSpPr>
        <xdr:cNvPr id="318" name="テキスト ボックス 317"/>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19" name="円/楕円 318"/>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20" name="テキスト ボックス 319"/>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1" name="円/楕円 320"/>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2" name="テキスト ボックス 321"/>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103632</xdr:rowOff>
    </xdr:from>
    <xdr:to>
      <xdr:col>19</xdr:col>
      <xdr:colOff>6350</xdr:colOff>
      <xdr:row>39</xdr:row>
      <xdr:rowOff>33782</xdr:rowOff>
    </xdr:to>
    <xdr:sp macro="" textlink="">
      <xdr:nvSpPr>
        <xdr:cNvPr id="323" name="円/楕円 322"/>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18559</xdr:rowOff>
    </xdr:from>
    <xdr:ext cx="762000" cy="259045"/>
    <xdr:sp macro="" textlink="">
      <xdr:nvSpPr>
        <xdr:cNvPr id="324" name="テキスト ボックス 323"/>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近年、新発債を抑制してきたことから、類似団体と比較しても、かなり低い数値で推移しています。</a:t>
          </a:r>
        </a:p>
        <a:p>
          <a:r>
            <a:rPr kumimoji="1" lang="ja-JP" altLang="en-US" sz="1300">
              <a:latin typeface="ＭＳ Ｐゴシック"/>
            </a:rPr>
            <a:t>また、下水道事業や一部事務組合の繰出金を含めた公債費に準ずる費用の人口</a:t>
          </a:r>
          <a:r>
            <a:rPr kumimoji="1" lang="en-US" altLang="ja-JP" sz="1300">
              <a:latin typeface="ＭＳ Ｐゴシック"/>
            </a:rPr>
            <a:t>1</a:t>
          </a:r>
          <a:r>
            <a:rPr kumimoji="1" lang="ja-JP" altLang="en-US" sz="1300">
              <a:latin typeface="ＭＳ Ｐゴシック"/>
            </a:rPr>
            <a:t>人当たりの歳出決算額についても類似団体を下回っています。</a:t>
          </a:r>
        </a:p>
        <a:p>
          <a:r>
            <a:rPr kumimoji="1" lang="ja-JP" altLang="en-US" sz="1300">
              <a:latin typeface="ＭＳ Ｐゴシック"/>
            </a:rPr>
            <a:t>今後も新発債をできる限り抑制し、将来世代の負担を軽減するよう努めます。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104140</xdr:rowOff>
    </xdr:from>
    <xdr:to>
      <xdr:col>7</xdr:col>
      <xdr:colOff>15875</xdr:colOff>
      <xdr:row>73</xdr:row>
      <xdr:rowOff>111760</xdr:rowOff>
    </xdr:to>
    <xdr:cxnSp macro="">
      <xdr:nvCxnSpPr>
        <xdr:cNvPr id="356" name="直線コネクタ 355"/>
        <xdr:cNvCxnSpPr/>
      </xdr:nvCxnSpPr>
      <xdr:spPr>
        <a:xfrm flipV="1">
          <a:off x="3987800" y="12619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73</xdr:row>
      <xdr:rowOff>111760</xdr:rowOff>
    </xdr:to>
    <xdr:cxnSp macro="">
      <xdr:nvCxnSpPr>
        <xdr:cNvPr id="359" name="直線コネクタ 358"/>
        <xdr:cNvCxnSpPr/>
      </xdr:nvCxnSpPr>
      <xdr:spPr>
        <a:xfrm>
          <a:off x="3098800" y="12623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107950</xdr:rowOff>
    </xdr:to>
    <xdr:cxnSp macro="">
      <xdr:nvCxnSpPr>
        <xdr:cNvPr id="362" name="直線コネクタ 361"/>
        <xdr:cNvCxnSpPr/>
      </xdr:nvCxnSpPr>
      <xdr:spPr>
        <a:xfrm>
          <a:off x="2209800" y="1262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73</xdr:row>
      <xdr:rowOff>107950</xdr:rowOff>
    </xdr:to>
    <xdr:cxnSp macro="">
      <xdr:nvCxnSpPr>
        <xdr:cNvPr id="365" name="直線コネクタ 364"/>
        <xdr:cNvCxnSpPr/>
      </xdr:nvCxnSpPr>
      <xdr:spPr>
        <a:xfrm>
          <a:off x="1320800" y="1262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53340</xdr:rowOff>
    </xdr:from>
    <xdr:to>
      <xdr:col>7</xdr:col>
      <xdr:colOff>66675</xdr:colOff>
      <xdr:row>73</xdr:row>
      <xdr:rowOff>154940</xdr:rowOff>
    </xdr:to>
    <xdr:sp macro="" textlink="">
      <xdr:nvSpPr>
        <xdr:cNvPr id="375" name="円/楕円 374"/>
        <xdr:cNvSpPr/>
      </xdr:nvSpPr>
      <xdr:spPr>
        <a:xfrm>
          <a:off x="47752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133367</xdr:rowOff>
    </xdr:from>
    <xdr:ext cx="762000" cy="259045"/>
    <xdr:sp macro="" textlink="">
      <xdr:nvSpPr>
        <xdr:cNvPr id="376" name="公債費該当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60960</xdr:rowOff>
    </xdr:from>
    <xdr:to>
      <xdr:col>5</xdr:col>
      <xdr:colOff>600075</xdr:colOff>
      <xdr:row>73</xdr:row>
      <xdr:rowOff>162560</xdr:rowOff>
    </xdr:to>
    <xdr:sp macro="" textlink="">
      <xdr:nvSpPr>
        <xdr:cNvPr id="377" name="円/楕円 376"/>
        <xdr:cNvSpPr/>
      </xdr:nvSpPr>
      <xdr:spPr>
        <a:xfrm>
          <a:off x="3937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1287</xdr:rowOff>
    </xdr:from>
    <xdr:ext cx="736600" cy="259045"/>
    <xdr:sp macro="" textlink="">
      <xdr:nvSpPr>
        <xdr:cNvPr id="378" name="テキスト ボックス 377"/>
        <xdr:cNvSpPr txBox="1"/>
      </xdr:nvSpPr>
      <xdr:spPr>
        <a:xfrm>
          <a:off x="3606800" y="1234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79" name="円/楕円 378"/>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80" name="テキスト ボックス 379"/>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57150</xdr:rowOff>
    </xdr:from>
    <xdr:to>
      <xdr:col>3</xdr:col>
      <xdr:colOff>193675</xdr:colOff>
      <xdr:row>73</xdr:row>
      <xdr:rowOff>158750</xdr:rowOff>
    </xdr:to>
    <xdr:sp macro="" textlink="">
      <xdr:nvSpPr>
        <xdr:cNvPr id="381" name="円/楕円 380"/>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168927</xdr:rowOff>
    </xdr:from>
    <xdr:ext cx="762000" cy="259045"/>
    <xdr:sp macro="" textlink="">
      <xdr:nvSpPr>
        <xdr:cNvPr id="382" name="テキスト ボックス 381"/>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57150</xdr:rowOff>
    </xdr:from>
    <xdr:to>
      <xdr:col>1</xdr:col>
      <xdr:colOff>676275</xdr:colOff>
      <xdr:row>73</xdr:row>
      <xdr:rowOff>158750</xdr:rowOff>
    </xdr:to>
    <xdr:sp macro="" textlink="">
      <xdr:nvSpPr>
        <xdr:cNvPr id="383" name="円/楕円 382"/>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168927</xdr:rowOff>
    </xdr:from>
    <xdr:ext cx="762000" cy="259045"/>
    <xdr:sp macro="" textlink="">
      <xdr:nvSpPr>
        <xdr:cNvPr id="384" name="テキスト ボックス 383"/>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概ね、類似団体の平均値と同水準で推移しており、今後の財政運営においてもさらなる経常経費の削減に努めます。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133858</xdr:rowOff>
    </xdr:to>
    <xdr:cxnSp macro="">
      <xdr:nvCxnSpPr>
        <xdr:cNvPr id="415" name="直線コネクタ 414"/>
        <xdr:cNvCxnSpPr/>
      </xdr:nvCxnSpPr>
      <xdr:spPr>
        <a:xfrm flipV="1">
          <a:off x="15671800" y="131069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76</xdr:row>
      <xdr:rowOff>133858</xdr:rowOff>
    </xdr:to>
    <xdr:cxnSp macro="">
      <xdr:nvCxnSpPr>
        <xdr:cNvPr id="418" name="直線コネクタ 417"/>
        <xdr:cNvCxnSpPr/>
      </xdr:nvCxnSpPr>
      <xdr:spPr>
        <a:xfrm>
          <a:off x="14782800" y="131069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76708</xdr:rowOff>
    </xdr:to>
    <xdr:cxnSp macro="">
      <xdr:nvCxnSpPr>
        <xdr:cNvPr id="421" name="直線コネクタ 420"/>
        <xdr:cNvCxnSpPr/>
      </xdr:nvCxnSpPr>
      <xdr:spPr>
        <a:xfrm>
          <a:off x="13893800" y="130771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42418</xdr:rowOff>
    </xdr:from>
    <xdr:to>
      <xdr:col>20</xdr:col>
      <xdr:colOff>158750</xdr:colOff>
      <xdr:row>76</xdr:row>
      <xdr:rowOff>46989</xdr:rowOff>
    </xdr:to>
    <xdr:cxnSp macro="">
      <xdr:nvCxnSpPr>
        <xdr:cNvPr id="424" name="直線コネクタ 423"/>
        <xdr:cNvCxnSpPr/>
      </xdr:nvCxnSpPr>
      <xdr:spPr>
        <a:xfrm>
          <a:off x="13004800" y="130726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4" name="円/楕円 433"/>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35"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83058</xdr:rowOff>
    </xdr:from>
    <xdr:to>
      <xdr:col>22</xdr:col>
      <xdr:colOff>615950</xdr:colOff>
      <xdr:row>77</xdr:row>
      <xdr:rowOff>13208</xdr:rowOff>
    </xdr:to>
    <xdr:sp macro="" textlink="">
      <xdr:nvSpPr>
        <xdr:cNvPr id="436" name="円/楕円 435"/>
        <xdr:cNvSpPr/>
      </xdr:nvSpPr>
      <xdr:spPr>
        <a:xfrm>
          <a:off x="15621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169435</xdr:rowOff>
    </xdr:from>
    <xdr:ext cx="736600" cy="259045"/>
    <xdr:sp macro="" textlink="">
      <xdr:nvSpPr>
        <xdr:cNvPr id="437" name="テキスト ボックス 436"/>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38" name="円/楕円 437"/>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40" name="円/楕円 439"/>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41" name="テキスト ボックス 440"/>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163068</xdr:rowOff>
    </xdr:from>
    <xdr:to>
      <xdr:col>19</xdr:col>
      <xdr:colOff>6350</xdr:colOff>
      <xdr:row>76</xdr:row>
      <xdr:rowOff>93218</xdr:rowOff>
    </xdr:to>
    <xdr:sp macro="" textlink="">
      <xdr:nvSpPr>
        <xdr:cNvPr id="442" name="円/楕円 441"/>
        <xdr:cNvSpPr/>
      </xdr:nvSpPr>
      <xdr:spPr>
        <a:xfrm>
          <a:off x="12954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77995</xdr:rowOff>
    </xdr:from>
    <xdr:ext cx="762000" cy="259045"/>
    <xdr:sp macro="" textlink="">
      <xdr:nvSpPr>
        <xdr:cNvPr id="443" name="テキスト ボックス 442"/>
        <xdr:cNvSpPr txBox="1"/>
      </xdr:nvSpPr>
      <xdr:spPr>
        <a:xfrm>
          <a:off x="12623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愛知県飛島村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69639</xdr:rowOff>
    </xdr:from>
    <xdr:to>
      <xdr:col>4</xdr:col>
      <xdr:colOff>1117600</xdr:colOff>
      <xdr:row>18</xdr:row>
      <xdr:rowOff>69735</xdr:rowOff>
    </xdr:to>
    <xdr:cxnSp macro="">
      <xdr:nvCxnSpPr>
        <xdr:cNvPr id="51" name="直線コネクタ 50"/>
        <xdr:cNvCxnSpPr/>
      </xdr:nvCxnSpPr>
      <xdr:spPr bwMode="auto">
        <a:xfrm flipV="1">
          <a:off x="5003800" y="3203364"/>
          <a:ext cx="6477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54416</xdr:rowOff>
    </xdr:from>
    <xdr:ext cx="762000" cy="259045"/>
    <xdr:sp macro="" textlink="">
      <xdr:nvSpPr>
        <xdr:cNvPr id="52" name="人口1人当たり決算額の推移平均値テキスト130"/>
        <xdr:cNvSpPr txBox="1"/>
      </xdr:nvSpPr>
      <xdr:spPr>
        <a:xfrm>
          <a:off x="5740400" y="318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69735</xdr:rowOff>
    </xdr:from>
    <xdr:to>
      <xdr:col>4</xdr:col>
      <xdr:colOff>469900</xdr:colOff>
      <xdr:row>18</xdr:row>
      <xdr:rowOff>86998</xdr:rowOff>
    </xdr:to>
    <xdr:cxnSp macro="">
      <xdr:nvCxnSpPr>
        <xdr:cNvPr id="54" name="直線コネクタ 53"/>
        <xdr:cNvCxnSpPr/>
      </xdr:nvCxnSpPr>
      <xdr:spPr bwMode="auto">
        <a:xfrm flipV="1">
          <a:off x="4305300" y="3203460"/>
          <a:ext cx="698500" cy="17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64384</xdr:rowOff>
    </xdr:from>
    <xdr:to>
      <xdr:col>3</xdr:col>
      <xdr:colOff>904875</xdr:colOff>
      <xdr:row>18</xdr:row>
      <xdr:rowOff>86998</xdr:rowOff>
    </xdr:to>
    <xdr:cxnSp macro="">
      <xdr:nvCxnSpPr>
        <xdr:cNvPr id="57" name="直線コネクタ 56"/>
        <xdr:cNvCxnSpPr/>
      </xdr:nvCxnSpPr>
      <xdr:spPr bwMode="auto">
        <a:xfrm>
          <a:off x="3606800" y="3198109"/>
          <a:ext cx="698500" cy="2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64384</xdr:rowOff>
    </xdr:from>
    <xdr:to>
      <xdr:col>3</xdr:col>
      <xdr:colOff>206375</xdr:colOff>
      <xdr:row>18</xdr:row>
      <xdr:rowOff>82406</xdr:rowOff>
    </xdr:to>
    <xdr:cxnSp macro="">
      <xdr:nvCxnSpPr>
        <xdr:cNvPr id="60" name="直線コネクタ 59"/>
        <xdr:cNvCxnSpPr/>
      </xdr:nvCxnSpPr>
      <xdr:spPr bwMode="auto">
        <a:xfrm flipV="1">
          <a:off x="2908300" y="3198109"/>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18839</xdr:rowOff>
    </xdr:from>
    <xdr:to>
      <xdr:col>5</xdr:col>
      <xdr:colOff>34925</xdr:colOff>
      <xdr:row>18</xdr:row>
      <xdr:rowOff>120439</xdr:rowOff>
    </xdr:to>
    <xdr:sp macro="" textlink="">
      <xdr:nvSpPr>
        <xdr:cNvPr id="70" name="円/楕円 69"/>
        <xdr:cNvSpPr/>
      </xdr:nvSpPr>
      <xdr:spPr bwMode="auto">
        <a:xfrm>
          <a:off x="5600700" y="31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35366</xdr:rowOff>
    </xdr:from>
    <xdr:ext cx="762000" cy="259045"/>
    <xdr:sp macro="" textlink="">
      <xdr:nvSpPr>
        <xdr:cNvPr id="71" name="人口1人当たり決算額の推移該当値テキスト130"/>
        <xdr:cNvSpPr txBox="1"/>
      </xdr:nvSpPr>
      <xdr:spPr>
        <a:xfrm>
          <a:off x="5740400" y="29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249,296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18935</xdr:rowOff>
    </xdr:from>
    <xdr:to>
      <xdr:col>4</xdr:col>
      <xdr:colOff>520700</xdr:colOff>
      <xdr:row>18</xdr:row>
      <xdr:rowOff>120535</xdr:rowOff>
    </xdr:to>
    <xdr:sp macro="" textlink="">
      <xdr:nvSpPr>
        <xdr:cNvPr id="72" name="円/楕円 71"/>
        <xdr:cNvSpPr/>
      </xdr:nvSpPr>
      <xdr:spPr bwMode="auto">
        <a:xfrm>
          <a:off x="4953000" y="315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130712</xdr:rowOff>
    </xdr:from>
    <xdr:ext cx="736600" cy="259045"/>
    <xdr:sp macro="" textlink="">
      <xdr:nvSpPr>
        <xdr:cNvPr id="73" name="テキスト ボックス 72"/>
        <xdr:cNvSpPr txBox="1"/>
      </xdr:nvSpPr>
      <xdr:spPr>
        <a:xfrm>
          <a:off x="4622800" y="29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36198</xdr:rowOff>
    </xdr:from>
    <xdr:to>
      <xdr:col>3</xdr:col>
      <xdr:colOff>955675</xdr:colOff>
      <xdr:row>18</xdr:row>
      <xdr:rowOff>137798</xdr:rowOff>
    </xdr:to>
    <xdr:sp macro="" textlink="">
      <xdr:nvSpPr>
        <xdr:cNvPr id="74" name="円/楕円 73"/>
        <xdr:cNvSpPr/>
      </xdr:nvSpPr>
      <xdr:spPr bwMode="auto">
        <a:xfrm>
          <a:off x="4254500" y="316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147975</xdr:rowOff>
    </xdr:from>
    <xdr:ext cx="762000" cy="259045"/>
    <xdr:sp macro="" textlink="">
      <xdr:nvSpPr>
        <xdr:cNvPr id="75" name="テキスト ボックス 74"/>
        <xdr:cNvSpPr txBox="1"/>
      </xdr:nvSpPr>
      <xdr:spPr>
        <a:xfrm>
          <a:off x="3924300" y="293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13584</xdr:rowOff>
    </xdr:from>
    <xdr:to>
      <xdr:col>3</xdr:col>
      <xdr:colOff>257175</xdr:colOff>
      <xdr:row>18</xdr:row>
      <xdr:rowOff>115184</xdr:rowOff>
    </xdr:to>
    <xdr:sp macro="" textlink="">
      <xdr:nvSpPr>
        <xdr:cNvPr id="76" name="円/楕円 75"/>
        <xdr:cNvSpPr/>
      </xdr:nvSpPr>
      <xdr:spPr bwMode="auto">
        <a:xfrm>
          <a:off x="3556000" y="314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125361</xdr:rowOff>
    </xdr:from>
    <xdr:ext cx="762000" cy="259045"/>
    <xdr:sp macro="" textlink="">
      <xdr:nvSpPr>
        <xdr:cNvPr id="77" name="テキスト ボックス 76"/>
        <xdr:cNvSpPr txBox="1"/>
      </xdr:nvSpPr>
      <xdr:spPr>
        <a:xfrm>
          <a:off x="3225800" y="291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252,514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31606</xdr:rowOff>
    </xdr:from>
    <xdr:to>
      <xdr:col>2</xdr:col>
      <xdr:colOff>692150</xdr:colOff>
      <xdr:row>18</xdr:row>
      <xdr:rowOff>133206</xdr:rowOff>
    </xdr:to>
    <xdr:sp macro="" textlink="">
      <xdr:nvSpPr>
        <xdr:cNvPr id="78" name="円/楕円 77"/>
        <xdr:cNvSpPr/>
      </xdr:nvSpPr>
      <xdr:spPr bwMode="auto">
        <a:xfrm>
          <a:off x="2857500" y="316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143383</xdr:rowOff>
    </xdr:from>
    <xdr:ext cx="762000" cy="259045"/>
    <xdr:sp macro="" textlink="">
      <xdr:nvSpPr>
        <xdr:cNvPr id="79" name="テキスト ボックス 78"/>
        <xdr:cNvSpPr txBox="1"/>
      </xdr:nvSpPr>
      <xdr:spPr>
        <a:xfrm>
          <a:off x="2527300" y="293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14108</xdr:rowOff>
    </xdr:from>
    <xdr:to>
      <xdr:col>4</xdr:col>
      <xdr:colOff>1117600</xdr:colOff>
      <xdr:row>36</xdr:row>
      <xdr:rowOff>27038</xdr:rowOff>
    </xdr:to>
    <xdr:cxnSp macro="">
      <xdr:nvCxnSpPr>
        <xdr:cNvPr id="110" name="直線コネクタ 109"/>
        <xdr:cNvCxnSpPr/>
      </xdr:nvCxnSpPr>
      <xdr:spPr bwMode="auto">
        <a:xfrm>
          <a:off x="5003800" y="6967358"/>
          <a:ext cx="647700" cy="1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342122</xdr:rowOff>
    </xdr:from>
    <xdr:to>
      <xdr:col>4</xdr:col>
      <xdr:colOff>469900</xdr:colOff>
      <xdr:row>36</xdr:row>
      <xdr:rowOff>14108</xdr:rowOff>
    </xdr:to>
    <xdr:cxnSp macro="">
      <xdr:nvCxnSpPr>
        <xdr:cNvPr id="113" name="直線コネクタ 112"/>
        <xdr:cNvCxnSpPr/>
      </xdr:nvCxnSpPr>
      <xdr:spPr bwMode="auto">
        <a:xfrm>
          <a:off x="4305300" y="6952472"/>
          <a:ext cx="698500" cy="14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332315</xdr:rowOff>
    </xdr:from>
    <xdr:to>
      <xdr:col>3</xdr:col>
      <xdr:colOff>904875</xdr:colOff>
      <xdr:row>35</xdr:row>
      <xdr:rowOff>342122</xdr:rowOff>
    </xdr:to>
    <xdr:cxnSp macro="">
      <xdr:nvCxnSpPr>
        <xdr:cNvPr id="116" name="直線コネクタ 115"/>
        <xdr:cNvCxnSpPr/>
      </xdr:nvCxnSpPr>
      <xdr:spPr bwMode="auto">
        <a:xfrm>
          <a:off x="3606800" y="6942665"/>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328401</xdr:rowOff>
    </xdr:from>
    <xdr:to>
      <xdr:col>3</xdr:col>
      <xdr:colOff>206375</xdr:colOff>
      <xdr:row>35</xdr:row>
      <xdr:rowOff>332315</xdr:rowOff>
    </xdr:to>
    <xdr:cxnSp macro="">
      <xdr:nvCxnSpPr>
        <xdr:cNvPr id="119" name="直線コネクタ 118"/>
        <xdr:cNvCxnSpPr/>
      </xdr:nvCxnSpPr>
      <xdr:spPr bwMode="auto">
        <a:xfrm>
          <a:off x="2908300" y="6938751"/>
          <a:ext cx="698500" cy="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319138</xdr:rowOff>
    </xdr:from>
    <xdr:to>
      <xdr:col>5</xdr:col>
      <xdr:colOff>34925</xdr:colOff>
      <xdr:row>36</xdr:row>
      <xdr:rowOff>77838</xdr:rowOff>
    </xdr:to>
    <xdr:sp macro="" textlink="">
      <xdr:nvSpPr>
        <xdr:cNvPr id="129" name="円/楕円 128"/>
        <xdr:cNvSpPr/>
      </xdr:nvSpPr>
      <xdr:spPr bwMode="auto">
        <a:xfrm>
          <a:off x="5600700" y="69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291215</xdr:rowOff>
    </xdr:from>
    <xdr:ext cx="762000" cy="259045"/>
    <xdr:sp macro="" textlink="">
      <xdr:nvSpPr>
        <xdr:cNvPr id="130" name="人口1人当たり決算額の推移該当値テキスト445"/>
        <xdr:cNvSpPr txBox="1"/>
      </xdr:nvSpPr>
      <xdr:spPr>
        <a:xfrm>
          <a:off x="5740400" y="69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306208</xdr:rowOff>
    </xdr:from>
    <xdr:to>
      <xdr:col>4</xdr:col>
      <xdr:colOff>520700</xdr:colOff>
      <xdr:row>36</xdr:row>
      <xdr:rowOff>64908</xdr:rowOff>
    </xdr:to>
    <xdr:sp macro="" textlink="">
      <xdr:nvSpPr>
        <xdr:cNvPr id="131" name="円/楕円 130"/>
        <xdr:cNvSpPr/>
      </xdr:nvSpPr>
      <xdr:spPr bwMode="auto">
        <a:xfrm>
          <a:off x="4953000" y="691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49685</xdr:rowOff>
    </xdr:from>
    <xdr:ext cx="736600" cy="259045"/>
    <xdr:sp macro="" textlink="">
      <xdr:nvSpPr>
        <xdr:cNvPr id="132" name="テキスト ボックス 131"/>
        <xdr:cNvSpPr txBox="1"/>
      </xdr:nvSpPr>
      <xdr:spPr>
        <a:xfrm>
          <a:off x="4622800" y="700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291322</xdr:rowOff>
    </xdr:from>
    <xdr:to>
      <xdr:col>3</xdr:col>
      <xdr:colOff>955675</xdr:colOff>
      <xdr:row>36</xdr:row>
      <xdr:rowOff>50022</xdr:rowOff>
    </xdr:to>
    <xdr:sp macro="" textlink="">
      <xdr:nvSpPr>
        <xdr:cNvPr id="133" name="円/楕円 132"/>
        <xdr:cNvSpPr/>
      </xdr:nvSpPr>
      <xdr:spPr bwMode="auto">
        <a:xfrm>
          <a:off x="4254500" y="690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34799</xdr:rowOff>
    </xdr:from>
    <xdr:ext cx="762000" cy="259045"/>
    <xdr:sp macro="" textlink="">
      <xdr:nvSpPr>
        <xdr:cNvPr id="134" name="テキスト ボックス 133"/>
        <xdr:cNvSpPr txBox="1"/>
      </xdr:nvSpPr>
      <xdr:spPr>
        <a:xfrm>
          <a:off x="3924300" y="6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281515</xdr:rowOff>
    </xdr:from>
    <xdr:to>
      <xdr:col>3</xdr:col>
      <xdr:colOff>257175</xdr:colOff>
      <xdr:row>36</xdr:row>
      <xdr:rowOff>40215</xdr:rowOff>
    </xdr:to>
    <xdr:sp macro="" textlink="">
      <xdr:nvSpPr>
        <xdr:cNvPr id="135" name="円/楕円 134"/>
        <xdr:cNvSpPr/>
      </xdr:nvSpPr>
      <xdr:spPr bwMode="auto">
        <a:xfrm>
          <a:off x="3556000" y="6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24992</xdr:rowOff>
    </xdr:from>
    <xdr:ext cx="762000" cy="259045"/>
    <xdr:sp macro="" textlink="">
      <xdr:nvSpPr>
        <xdr:cNvPr id="136" name="テキスト ボックス 135"/>
        <xdr:cNvSpPr txBox="1"/>
      </xdr:nvSpPr>
      <xdr:spPr>
        <a:xfrm>
          <a:off x="3225800" y="697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277601</xdr:rowOff>
    </xdr:from>
    <xdr:to>
      <xdr:col>2</xdr:col>
      <xdr:colOff>692150</xdr:colOff>
      <xdr:row>36</xdr:row>
      <xdr:rowOff>36301</xdr:rowOff>
    </xdr:to>
    <xdr:sp macro="" textlink="">
      <xdr:nvSpPr>
        <xdr:cNvPr id="137" name="円/楕円 136"/>
        <xdr:cNvSpPr/>
      </xdr:nvSpPr>
      <xdr:spPr bwMode="auto">
        <a:xfrm>
          <a:off x="2857500" y="688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21078</xdr:rowOff>
    </xdr:from>
    <xdr:ext cx="762000" cy="259045"/>
    <xdr:sp macro="" textlink="">
      <xdr:nvSpPr>
        <xdr:cNvPr id="138" name="テキスト ボックス 137"/>
        <xdr:cNvSpPr txBox="1"/>
      </xdr:nvSpPr>
      <xdr:spPr>
        <a:xfrm>
          <a:off x="2527300" y="697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年度にかけて学校建設事業による取崩しをしたため減少していましたが、平成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年度以降は順調に残高を増加させ、小規模自治体のサスティナビリティを確保しています。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一般会計において赤字は生じておりません。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いることから毎年度減少しています。また、公営企業債の元利償還金に対する繰入金や一部事務組合等の地方債の元利償還金に対する負担金等については、変動なく推移しています。</a:t>
          </a:r>
        </a:p>
        <a:p>
          <a:r>
            <a:rPr kumimoji="1" lang="ja-JP" altLang="en-US" sz="1400">
              <a:latin typeface="ＭＳ ゴシック" pitchFamily="49" charset="-128"/>
              <a:ea typeface="ＭＳ ゴシック" pitchFamily="49" charset="-128"/>
            </a:rPr>
            <a:t>今後も新発債を抑制しつつ、さらなる改善を図ります。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p>
        <a:p>
          <a:r>
            <a:rPr kumimoji="1" lang="ja-JP" altLang="en-US" sz="1400">
              <a:latin typeface="ＭＳ ゴシック" pitchFamily="49" charset="-128"/>
              <a:ea typeface="ＭＳ ゴシック" pitchFamily="49" charset="-128"/>
            </a:rPr>
            <a:t>今後とも新発債の抑制を基調としつつ、適正な財政運営に努めます。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5976670</v>
      </c>
      <c r="BO4" s="379"/>
      <c r="BP4" s="379"/>
      <c r="BQ4" s="379"/>
      <c r="BR4" s="379"/>
      <c r="BS4" s="379"/>
      <c r="BT4" s="379"/>
      <c r="BU4" s="380"/>
      <c r="BV4" s="378">
        <v>5176953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5651991</v>
      </c>
      <c r="BO5" s="384"/>
      <c r="BP5" s="384"/>
      <c r="BQ5" s="384"/>
      <c r="BR5" s="384"/>
      <c r="BS5" s="384"/>
      <c r="BT5" s="384"/>
      <c r="BU5" s="385"/>
      <c r="BV5" s="383">
        <v>4747162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65.7</v>
      </c>
      <c r="CU5" s="354"/>
      <c r="CV5" s="354"/>
      <c r="CW5" s="354"/>
      <c r="CX5" s="354"/>
      <c r="CY5" s="354"/>
      <c r="CZ5" s="354"/>
      <c r="DA5" s="355"/>
      <c r="DB5" s="353">
        <v>68.400000000000006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324679</v>
      </c>
      <c r="BO6" s="384"/>
      <c r="BP6" s="384"/>
      <c r="BQ6" s="384"/>
      <c r="BR6" s="384"/>
      <c r="BS6" s="384"/>
      <c r="BT6" s="384"/>
      <c r="BU6" s="385"/>
      <c r="BV6" s="383">
        <v>429791</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65.7</v>
      </c>
      <c r="CU6" s="530"/>
      <c r="CV6" s="530"/>
      <c r="CW6" s="530"/>
      <c r="CX6" s="530"/>
      <c r="CY6" s="530"/>
      <c r="CZ6" s="530"/>
      <c r="DA6" s="531"/>
      <c r="DB6" s="529">
        <v>68.400000000000006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53535</v>
      </c>
      <c r="BO7" s="384"/>
      <c r="BP7" s="384"/>
      <c r="BQ7" s="384"/>
      <c r="BR7" s="384"/>
      <c r="BS7" s="384"/>
      <c r="BT7" s="384"/>
      <c r="BU7" s="385"/>
      <c r="BV7" s="383">
        <v>165838</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4188680</v>
      </c>
      <c r="CU7" s="384"/>
      <c r="CV7" s="384"/>
      <c r="CW7" s="384"/>
      <c r="CX7" s="384"/>
      <c r="CY7" s="384"/>
      <c r="CZ7" s="384"/>
      <c r="DA7" s="385"/>
      <c r="DB7" s="383">
        <v>4296095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271144</v>
      </c>
      <c r="BO8" s="384"/>
      <c r="BP8" s="384"/>
      <c r="BQ8" s="384"/>
      <c r="BR8" s="384"/>
      <c r="BS8" s="384"/>
      <c r="BT8" s="384"/>
      <c r="BU8" s="385"/>
      <c r="BV8" s="383">
        <v>263953</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2.0699999999999998</v>
      </c>
      <c r="CU8" s="493"/>
      <c r="CV8" s="493"/>
      <c r="CW8" s="493"/>
      <c r="CX8" s="493"/>
      <c r="CY8" s="493"/>
      <c r="CZ8" s="493"/>
      <c r="DA8" s="494"/>
      <c r="DB8" s="492">
        <v>2.08</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4525</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86</v>
      </c>
      <c r="AV9" s="441"/>
      <c r="AW9" s="441"/>
      <c r="AX9" s="441"/>
      <c r="AY9" s="363" t="s">
        <v>101</v>
      </c>
      <c r="AZ9" s="364"/>
      <c r="BA9" s="364"/>
      <c r="BB9" s="364"/>
      <c r="BC9" s="364"/>
      <c r="BD9" s="364"/>
      <c r="BE9" s="364"/>
      <c r="BF9" s="364"/>
      <c r="BG9" s="364"/>
      <c r="BH9" s="364"/>
      <c r="BI9" s="364"/>
      <c r="BJ9" s="364"/>
      <c r="BK9" s="364"/>
      <c r="BL9" s="364"/>
      <c r="BM9" s="365"/>
      <c r="BN9" s="383">
        <v>7191</v>
      </c>
      <c r="BO9" s="384"/>
      <c r="BP9" s="384"/>
      <c r="BQ9" s="384"/>
      <c r="BR9" s="384"/>
      <c r="BS9" s="384"/>
      <c r="BT9" s="384"/>
      <c r="BU9" s="385"/>
      <c r="BV9" s="383">
        <v>-24017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2.6</v>
      </c>
      <c r="CU9" s="354"/>
      <c r="CV9" s="354"/>
      <c r="CW9" s="354"/>
      <c r="CX9" s="354"/>
      <c r="CY9" s="354"/>
      <c r="CZ9" s="354"/>
      <c r="DA9" s="355"/>
      <c r="DB9" s="353">
        <v>2.8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4369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430336</v>
      </c>
      <c r="BO10" s="384"/>
      <c r="BP10" s="384"/>
      <c r="BQ10" s="384"/>
      <c r="BR10" s="384"/>
      <c r="BS10" s="384"/>
      <c r="BT10" s="384"/>
      <c r="BU10" s="385"/>
      <c r="BV10" s="383">
        <v>511784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4607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4444</v>
      </c>
      <c r="S13" s="485"/>
      <c r="T13" s="485"/>
      <c r="U13" s="485"/>
      <c r="V13" s="486"/>
      <c r="W13" s="472" t="s">
        <v>124</v>
      </c>
      <c r="X13" s="396"/>
      <c r="Y13" s="396"/>
      <c r="Z13" s="396"/>
      <c r="AA13" s="396"/>
      <c r="AB13" s="397"/>
      <c r="AC13" s="359">
        <v>328</v>
      </c>
      <c r="AD13" s="360"/>
      <c r="AE13" s="360"/>
      <c r="AF13" s="360"/>
      <c r="AG13" s="361"/>
      <c r="AH13" s="359">
        <v>344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437527</v>
      </c>
      <c r="BO13" s="384"/>
      <c r="BP13" s="384"/>
      <c r="BQ13" s="384"/>
      <c r="BR13" s="384"/>
      <c r="BS13" s="384"/>
      <c r="BT13" s="384"/>
      <c r="BU13" s="385"/>
      <c r="BV13" s="383">
        <v>487767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4609</v>
      </c>
      <c r="S14" s="485"/>
      <c r="T14" s="485"/>
      <c r="U14" s="485"/>
      <c r="V14" s="486"/>
      <c r="W14" s="487"/>
      <c r="X14" s="399"/>
      <c r="Y14" s="399"/>
      <c r="Z14" s="399"/>
      <c r="AA14" s="399"/>
      <c r="AB14" s="400"/>
      <c r="AC14" s="477">
        <v>13.1</v>
      </c>
      <c r="AD14" s="478"/>
      <c r="AE14" s="478"/>
      <c r="AF14" s="478"/>
      <c r="AG14" s="479"/>
      <c r="AH14" s="477">
        <v>13.6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4436</v>
      </c>
      <c r="S15" s="485"/>
      <c r="T15" s="485"/>
      <c r="U15" s="485"/>
      <c r="V15" s="486"/>
      <c r="W15" s="472" t="s">
        <v>131</v>
      </c>
      <c r="X15" s="396"/>
      <c r="Y15" s="396"/>
      <c r="Z15" s="396"/>
      <c r="AA15" s="396"/>
      <c r="AB15" s="397"/>
      <c r="AC15" s="359">
        <v>746</v>
      </c>
      <c r="AD15" s="360"/>
      <c r="AE15" s="360"/>
      <c r="AF15" s="360"/>
      <c r="AG15" s="361"/>
      <c r="AH15" s="359">
        <v>727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3229409</v>
      </c>
      <c r="BO15" s="379"/>
      <c r="BP15" s="379"/>
      <c r="BQ15" s="379"/>
      <c r="BR15" s="379"/>
      <c r="BS15" s="379"/>
      <c r="BT15" s="379"/>
      <c r="BU15" s="380"/>
      <c r="BV15" s="378">
        <v>3302061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29.7</v>
      </c>
      <c r="AD16" s="478"/>
      <c r="AE16" s="478"/>
      <c r="AF16" s="478"/>
      <c r="AG16" s="479"/>
      <c r="AH16" s="477">
        <v>28.8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1548192</v>
      </c>
      <c r="BO16" s="384"/>
      <c r="BP16" s="384"/>
      <c r="BQ16" s="384"/>
      <c r="BR16" s="384"/>
      <c r="BS16" s="384"/>
      <c r="BT16" s="384"/>
      <c r="BU16" s="385"/>
      <c r="BV16" s="383">
        <v>1596822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1434</v>
      </c>
      <c r="AD17" s="360"/>
      <c r="AE17" s="360"/>
      <c r="AF17" s="360"/>
      <c r="AG17" s="361"/>
      <c r="AH17" s="359">
        <v>1418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4188680</v>
      </c>
      <c r="BO17" s="384"/>
      <c r="BP17" s="384"/>
      <c r="BQ17" s="384"/>
      <c r="BR17" s="384"/>
      <c r="BS17" s="384"/>
      <c r="BT17" s="384"/>
      <c r="BU17" s="385"/>
      <c r="BV17" s="383">
        <v>4296095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22.42</v>
      </c>
      <c r="M18" s="448"/>
      <c r="N18" s="448"/>
      <c r="O18" s="448"/>
      <c r="P18" s="448"/>
      <c r="Q18" s="448"/>
      <c r="R18" s="449"/>
      <c r="S18" s="449"/>
      <c r="T18" s="449"/>
      <c r="U18" s="449"/>
      <c r="V18" s="450"/>
      <c r="W18" s="464"/>
      <c r="X18" s="465"/>
      <c r="Y18" s="465"/>
      <c r="Z18" s="465"/>
      <c r="AA18" s="465"/>
      <c r="AB18" s="473"/>
      <c r="AC18" s="347">
        <v>57.2</v>
      </c>
      <c r="AD18" s="348"/>
      <c r="AE18" s="348"/>
      <c r="AF18" s="348"/>
      <c r="AG18" s="451"/>
      <c r="AH18" s="347">
        <v>56.2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2954709</v>
      </c>
      <c r="BO18" s="384"/>
      <c r="BP18" s="384"/>
      <c r="BQ18" s="384"/>
      <c r="BR18" s="384"/>
      <c r="BS18" s="384"/>
      <c r="BT18" s="384"/>
      <c r="BU18" s="385"/>
      <c r="BV18" s="383">
        <v>2901811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202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5055249</v>
      </c>
      <c r="BO19" s="384"/>
      <c r="BP19" s="384"/>
      <c r="BQ19" s="384"/>
      <c r="BR19" s="384"/>
      <c r="BS19" s="384"/>
      <c r="BT19" s="384"/>
      <c r="BU19" s="385"/>
      <c r="BV19" s="383">
        <v>4703924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1288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136736</v>
      </c>
      <c r="BO23" s="384"/>
      <c r="BP23" s="384"/>
      <c r="BQ23" s="384"/>
      <c r="BR23" s="384"/>
      <c r="BS23" s="384"/>
      <c r="BT23" s="384"/>
      <c r="BU23" s="385"/>
      <c r="BV23" s="383">
        <v>260623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8400</v>
      </c>
      <c r="R24" s="360"/>
      <c r="S24" s="360"/>
      <c r="T24" s="360"/>
      <c r="U24" s="360"/>
      <c r="V24" s="361"/>
      <c r="W24" s="425"/>
      <c r="X24" s="416"/>
      <c r="Y24" s="417"/>
      <c r="Z24" s="356" t="s">
        <v>155</v>
      </c>
      <c r="AA24" s="357"/>
      <c r="AB24" s="357"/>
      <c r="AC24" s="357"/>
      <c r="AD24" s="357"/>
      <c r="AE24" s="357"/>
      <c r="AF24" s="357"/>
      <c r="AG24" s="358"/>
      <c r="AH24" s="359">
        <v>94</v>
      </c>
      <c r="AI24" s="360"/>
      <c r="AJ24" s="360"/>
      <c r="AK24" s="360"/>
      <c r="AL24" s="361"/>
      <c r="AM24" s="359">
        <v>278804</v>
      </c>
      <c r="AN24" s="360"/>
      <c r="AO24" s="360"/>
      <c r="AP24" s="360"/>
      <c r="AQ24" s="360"/>
      <c r="AR24" s="361"/>
      <c r="AS24" s="359">
        <v>2966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136736</v>
      </c>
      <c r="BO24" s="384"/>
      <c r="BP24" s="384"/>
      <c r="BQ24" s="384"/>
      <c r="BR24" s="384"/>
      <c r="BS24" s="384"/>
      <c r="BT24" s="384"/>
      <c r="BU24" s="385"/>
      <c r="BV24" s="383">
        <v>245923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7050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210356</v>
      </c>
      <c r="BO25" s="379"/>
      <c r="BP25" s="379"/>
      <c r="BQ25" s="379"/>
      <c r="BR25" s="379"/>
      <c r="BS25" s="379"/>
      <c r="BT25" s="379"/>
      <c r="BU25" s="380"/>
      <c r="BV25" s="378">
        <v>233444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6550</v>
      </c>
      <c r="R26" s="360"/>
      <c r="S26" s="360"/>
      <c r="T26" s="360"/>
      <c r="U26" s="360"/>
      <c r="V26" s="361"/>
      <c r="W26" s="425"/>
      <c r="X26" s="416"/>
      <c r="Y26" s="417"/>
      <c r="Z26" s="356" t="s">
        <v>161</v>
      </c>
      <c r="AA26" s="438"/>
      <c r="AB26" s="438"/>
      <c r="AC26" s="438"/>
      <c r="AD26" s="438"/>
      <c r="AE26" s="438"/>
      <c r="AF26" s="438"/>
      <c r="AG26" s="439"/>
      <c r="AH26" s="359">
        <v>1</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164</v>
      </c>
      <c r="F27" s="357"/>
      <c r="G27" s="357"/>
      <c r="H27" s="357"/>
      <c r="I27" s="357"/>
      <c r="J27" s="357"/>
      <c r="K27" s="358"/>
      <c r="L27" s="359">
        <v>1</v>
      </c>
      <c r="M27" s="360"/>
      <c r="N27" s="360"/>
      <c r="O27" s="360"/>
      <c r="P27" s="361"/>
      <c r="Q27" s="359">
        <v>3950</v>
      </c>
      <c r="R27" s="360"/>
      <c r="S27" s="360"/>
      <c r="T27" s="360"/>
      <c r="U27" s="360"/>
      <c r="V27" s="361"/>
      <c r="W27" s="425"/>
      <c r="X27" s="416"/>
      <c r="Y27" s="417"/>
      <c r="Z27" s="356" t="s">
        <v>165</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461009</v>
      </c>
      <c r="BO27" s="387"/>
      <c r="BP27" s="387"/>
      <c r="BQ27" s="387"/>
      <c r="BR27" s="387"/>
      <c r="BS27" s="387"/>
      <c r="BT27" s="387"/>
      <c r="BU27" s="388"/>
      <c r="BV27" s="386">
        <v>460008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3100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4475280</v>
      </c>
      <c r="BO28" s="379"/>
      <c r="BP28" s="379"/>
      <c r="BQ28" s="379"/>
      <c r="BR28" s="379"/>
      <c r="BS28" s="379"/>
      <c r="BT28" s="379"/>
      <c r="BU28" s="380"/>
      <c r="BV28" s="378">
        <v>4044944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8</v>
      </c>
      <c r="M29" s="360"/>
      <c r="N29" s="360"/>
      <c r="O29" s="360"/>
      <c r="P29" s="361"/>
      <c r="Q29" s="359">
        <v>2900</v>
      </c>
      <c r="R29" s="360"/>
      <c r="S29" s="360"/>
      <c r="T29" s="360"/>
      <c r="U29" s="360"/>
      <c r="V29" s="361"/>
      <c r="W29" s="426"/>
      <c r="X29" s="427"/>
      <c r="Y29" s="428"/>
      <c r="Z29" s="356" t="s">
        <v>172</v>
      </c>
      <c r="AA29" s="357"/>
      <c r="AB29" s="357"/>
      <c r="AC29" s="357"/>
      <c r="AD29" s="357"/>
      <c r="AE29" s="357"/>
      <c r="AF29" s="357"/>
      <c r="AG29" s="358"/>
      <c r="AH29" s="359">
        <v>94</v>
      </c>
      <c r="AI29" s="360"/>
      <c r="AJ29" s="360"/>
      <c r="AK29" s="360"/>
      <c r="AL29" s="361"/>
      <c r="AM29" s="359">
        <v>278804</v>
      </c>
      <c r="AN29" s="360"/>
      <c r="AO29" s="360"/>
      <c r="AP29" s="360"/>
      <c r="AQ29" s="360"/>
      <c r="AR29" s="361"/>
      <c r="AS29" s="359">
        <v>2966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27836</v>
      </c>
      <c r="BO29" s="384"/>
      <c r="BP29" s="384"/>
      <c r="BQ29" s="384"/>
      <c r="BR29" s="384"/>
      <c r="BS29" s="384"/>
      <c r="BT29" s="384"/>
      <c r="BU29" s="385"/>
      <c r="BV29" s="383">
        <v>27746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4701818</v>
      </c>
      <c r="BO30" s="387"/>
      <c r="BP30" s="387"/>
      <c r="BQ30" s="387"/>
      <c r="BR30" s="387"/>
      <c r="BS30" s="387"/>
      <c r="BT30" s="387"/>
      <c r="BU30" s="388"/>
      <c r="BV30" s="386">
        <v>4941808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農業集落排水処理施設事業特別会計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愛知県市町村職員退職手当組合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宅地造成事業特別会計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海部地区水防事務組合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海部南部消防組合（一般会計）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海部南部消防組合（消防指令センター特別会計）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海部地区環境事務組合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海部南部広域事務組合（一般会計）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海部南部広域事務組合（障害者自立支援特別会計）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海部地区急病診療所組合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海部南部水道企業団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愛知県後期高齢者医療広域連合（一般会計）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4017105</v>
      </c>
      <c r="S5" s="639"/>
      <c r="T5" s="639"/>
      <c r="U5" s="639"/>
      <c r="V5" s="639"/>
      <c r="W5" s="639"/>
      <c r="X5" s="639"/>
      <c r="Y5" s="686"/>
      <c r="Z5" s="699">
        <v>67.2</v>
      </c>
      <c r="AA5" s="699"/>
      <c r="AB5" s="699"/>
      <c r="AC5" s="699"/>
      <c r="AD5" s="700">
        <v>4017105</v>
      </c>
      <c r="AE5" s="700"/>
      <c r="AF5" s="700"/>
      <c r="AG5" s="700"/>
      <c r="AH5" s="700"/>
      <c r="AI5" s="700"/>
      <c r="AJ5" s="700"/>
      <c r="AK5" s="700"/>
      <c r="AL5" s="687">
        <v>89.4</v>
      </c>
      <c r="AM5" s="656"/>
      <c r="AN5" s="656"/>
      <c r="AO5" s="688"/>
      <c r="AP5" s="675" t="s">
        <v>210</v>
      </c>
      <c r="AQ5" s="676"/>
      <c r="AR5" s="676"/>
      <c r="AS5" s="676"/>
      <c r="AT5" s="676"/>
      <c r="AU5" s="676"/>
      <c r="AV5" s="676"/>
      <c r="AW5" s="676"/>
      <c r="AX5" s="676"/>
      <c r="AY5" s="676"/>
      <c r="AZ5" s="676"/>
      <c r="BA5" s="676"/>
      <c r="BB5" s="676"/>
      <c r="BC5" s="676"/>
      <c r="BD5" s="676"/>
      <c r="BE5" s="676"/>
      <c r="BF5" s="677"/>
      <c r="BG5" s="588">
        <v>4008759</v>
      </c>
      <c r="BH5" s="589"/>
      <c r="BI5" s="589"/>
      <c r="BJ5" s="589"/>
      <c r="BK5" s="589"/>
      <c r="BL5" s="589"/>
      <c r="BM5" s="589"/>
      <c r="BN5" s="590"/>
      <c r="BO5" s="641">
        <v>99.8</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x14ac:dyDescent="0.15">
      <c r="B6" s="585" t="s">
        <v>215</v>
      </c>
      <c r="C6" s="586"/>
      <c r="D6" s="586"/>
      <c r="E6" s="586"/>
      <c r="F6" s="586"/>
      <c r="G6" s="586"/>
      <c r="H6" s="586"/>
      <c r="I6" s="586"/>
      <c r="J6" s="586"/>
      <c r="K6" s="586"/>
      <c r="L6" s="586"/>
      <c r="M6" s="586"/>
      <c r="N6" s="586"/>
      <c r="O6" s="586"/>
      <c r="P6" s="586"/>
      <c r="Q6" s="587"/>
      <c r="R6" s="588">
        <v>277560</v>
      </c>
      <c r="S6" s="589"/>
      <c r="T6" s="589"/>
      <c r="U6" s="589"/>
      <c r="V6" s="589"/>
      <c r="W6" s="589"/>
      <c r="X6" s="589"/>
      <c r="Y6" s="590"/>
      <c r="Z6" s="641">
        <v>4.5999999999999996</v>
      </c>
      <c r="AA6" s="641"/>
      <c r="AB6" s="641"/>
      <c r="AC6" s="641"/>
      <c r="AD6" s="642">
        <v>277560</v>
      </c>
      <c r="AE6" s="642"/>
      <c r="AF6" s="642"/>
      <c r="AG6" s="642"/>
      <c r="AH6" s="642"/>
      <c r="AI6" s="642"/>
      <c r="AJ6" s="642"/>
      <c r="AK6" s="642"/>
      <c r="AL6" s="611">
        <v>6.2</v>
      </c>
      <c r="AM6" s="643"/>
      <c r="AN6" s="643"/>
      <c r="AO6" s="644"/>
      <c r="AP6" s="585" t="s">
        <v>216</v>
      </c>
      <c r="AQ6" s="586"/>
      <c r="AR6" s="586"/>
      <c r="AS6" s="586"/>
      <c r="AT6" s="586"/>
      <c r="AU6" s="586"/>
      <c r="AV6" s="586"/>
      <c r="AW6" s="586"/>
      <c r="AX6" s="586"/>
      <c r="AY6" s="586"/>
      <c r="AZ6" s="586"/>
      <c r="BA6" s="586"/>
      <c r="BB6" s="586"/>
      <c r="BC6" s="586"/>
      <c r="BD6" s="586"/>
      <c r="BE6" s="586"/>
      <c r="BF6" s="587"/>
      <c r="BG6" s="588">
        <v>4008759</v>
      </c>
      <c r="BH6" s="589"/>
      <c r="BI6" s="589"/>
      <c r="BJ6" s="589"/>
      <c r="BK6" s="589"/>
      <c r="BL6" s="589"/>
      <c r="BM6" s="589"/>
      <c r="BN6" s="590"/>
      <c r="BO6" s="641">
        <v>99.8</v>
      </c>
      <c r="BP6" s="641"/>
      <c r="BQ6" s="641"/>
      <c r="BR6" s="641"/>
      <c r="BS6" s="642" t="s">
        <v>217</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88920</v>
      </c>
      <c r="CS6" s="589"/>
      <c r="CT6" s="589"/>
      <c r="CU6" s="589"/>
      <c r="CV6" s="589"/>
      <c r="CW6" s="589"/>
      <c r="CX6" s="589"/>
      <c r="CY6" s="590"/>
      <c r="CZ6" s="641">
        <v>1.6</v>
      </c>
      <c r="DA6" s="641"/>
      <c r="DB6" s="641"/>
      <c r="DC6" s="641"/>
      <c r="DD6" s="594" t="s">
        <v>217</v>
      </c>
      <c r="DE6" s="589"/>
      <c r="DF6" s="589"/>
      <c r="DG6" s="589"/>
      <c r="DH6" s="589"/>
      <c r="DI6" s="589"/>
      <c r="DJ6" s="589"/>
      <c r="DK6" s="589"/>
      <c r="DL6" s="589"/>
      <c r="DM6" s="589"/>
      <c r="DN6" s="589"/>
      <c r="DO6" s="589"/>
      <c r="DP6" s="590"/>
      <c r="DQ6" s="594">
        <v>88920</v>
      </c>
      <c r="DR6" s="589"/>
      <c r="DS6" s="589"/>
      <c r="DT6" s="589"/>
      <c r="DU6" s="589"/>
      <c r="DV6" s="589"/>
      <c r="DW6" s="589"/>
      <c r="DX6" s="589"/>
      <c r="DY6" s="589"/>
      <c r="DZ6" s="589"/>
      <c r="EA6" s="589"/>
      <c r="EB6" s="589"/>
      <c r="EC6" s="624"/>
    </row>
    <row r="7" spans="2:143" ht="11.25" customHeight="1" x14ac:dyDescent="0.15">
      <c r="B7" s="585" t="s">
        <v>219</v>
      </c>
      <c r="C7" s="586"/>
      <c r="D7" s="586"/>
      <c r="E7" s="586"/>
      <c r="F7" s="586"/>
      <c r="G7" s="586"/>
      <c r="H7" s="586"/>
      <c r="I7" s="586"/>
      <c r="J7" s="586"/>
      <c r="K7" s="586"/>
      <c r="L7" s="586"/>
      <c r="M7" s="586"/>
      <c r="N7" s="586"/>
      <c r="O7" s="586"/>
      <c r="P7" s="586"/>
      <c r="Q7" s="587"/>
      <c r="R7" s="588">
        <v>1988</v>
      </c>
      <c r="S7" s="589"/>
      <c r="T7" s="589"/>
      <c r="U7" s="589"/>
      <c r="V7" s="589"/>
      <c r="W7" s="589"/>
      <c r="X7" s="589"/>
      <c r="Y7" s="590"/>
      <c r="Z7" s="641">
        <v>0</v>
      </c>
      <c r="AA7" s="641"/>
      <c r="AB7" s="641"/>
      <c r="AC7" s="641"/>
      <c r="AD7" s="642">
        <v>1988</v>
      </c>
      <c r="AE7" s="642"/>
      <c r="AF7" s="642"/>
      <c r="AG7" s="642"/>
      <c r="AH7" s="642"/>
      <c r="AI7" s="642"/>
      <c r="AJ7" s="642"/>
      <c r="AK7" s="642"/>
      <c r="AL7" s="611">
        <v>0</v>
      </c>
      <c r="AM7" s="643"/>
      <c r="AN7" s="643"/>
      <c r="AO7" s="644"/>
      <c r="AP7" s="585" t="s">
        <v>220</v>
      </c>
      <c r="AQ7" s="586"/>
      <c r="AR7" s="586"/>
      <c r="AS7" s="586"/>
      <c r="AT7" s="586"/>
      <c r="AU7" s="586"/>
      <c r="AV7" s="586"/>
      <c r="AW7" s="586"/>
      <c r="AX7" s="586"/>
      <c r="AY7" s="586"/>
      <c r="AZ7" s="586"/>
      <c r="BA7" s="586"/>
      <c r="BB7" s="586"/>
      <c r="BC7" s="586"/>
      <c r="BD7" s="586"/>
      <c r="BE7" s="586"/>
      <c r="BF7" s="587"/>
      <c r="BG7" s="588">
        <v>1007017</v>
      </c>
      <c r="BH7" s="589"/>
      <c r="BI7" s="589"/>
      <c r="BJ7" s="589"/>
      <c r="BK7" s="589"/>
      <c r="BL7" s="589"/>
      <c r="BM7" s="589"/>
      <c r="BN7" s="590"/>
      <c r="BO7" s="641">
        <v>25.1</v>
      </c>
      <c r="BP7" s="641"/>
      <c r="BQ7" s="641"/>
      <c r="BR7" s="641"/>
      <c r="BS7" s="642" t="s">
        <v>217</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1203397</v>
      </c>
      <c r="CS7" s="589"/>
      <c r="CT7" s="589"/>
      <c r="CU7" s="589"/>
      <c r="CV7" s="589"/>
      <c r="CW7" s="589"/>
      <c r="CX7" s="589"/>
      <c r="CY7" s="590"/>
      <c r="CZ7" s="641">
        <v>21.3</v>
      </c>
      <c r="DA7" s="641"/>
      <c r="DB7" s="641"/>
      <c r="DC7" s="641"/>
      <c r="DD7" s="594">
        <v>67650</v>
      </c>
      <c r="DE7" s="589"/>
      <c r="DF7" s="589"/>
      <c r="DG7" s="589"/>
      <c r="DH7" s="589"/>
      <c r="DI7" s="589"/>
      <c r="DJ7" s="589"/>
      <c r="DK7" s="589"/>
      <c r="DL7" s="589"/>
      <c r="DM7" s="589"/>
      <c r="DN7" s="589"/>
      <c r="DO7" s="589"/>
      <c r="DP7" s="590"/>
      <c r="DQ7" s="594">
        <v>1152081</v>
      </c>
      <c r="DR7" s="589"/>
      <c r="DS7" s="589"/>
      <c r="DT7" s="589"/>
      <c r="DU7" s="589"/>
      <c r="DV7" s="589"/>
      <c r="DW7" s="589"/>
      <c r="DX7" s="589"/>
      <c r="DY7" s="589"/>
      <c r="DZ7" s="589"/>
      <c r="EA7" s="589"/>
      <c r="EB7" s="589"/>
      <c r="EC7" s="624"/>
    </row>
    <row r="8" spans="2:143" ht="11.25" customHeight="1" x14ac:dyDescent="0.15">
      <c r="B8" s="585" t="s">
        <v>222</v>
      </c>
      <c r="C8" s="586"/>
      <c r="D8" s="586"/>
      <c r="E8" s="586"/>
      <c r="F8" s="586"/>
      <c r="G8" s="586"/>
      <c r="H8" s="586"/>
      <c r="I8" s="586"/>
      <c r="J8" s="586"/>
      <c r="K8" s="586"/>
      <c r="L8" s="586"/>
      <c r="M8" s="586"/>
      <c r="N8" s="586"/>
      <c r="O8" s="586"/>
      <c r="P8" s="586"/>
      <c r="Q8" s="587"/>
      <c r="R8" s="588">
        <v>6247</v>
      </c>
      <c r="S8" s="589"/>
      <c r="T8" s="589"/>
      <c r="U8" s="589"/>
      <c r="V8" s="589"/>
      <c r="W8" s="589"/>
      <c r="X8" s="589"/>
      <c r="Y8" s="590"/>
      <c r="Z8" s="641">
        <v>0.1</v>
      </c>
      <c r="AA8" s="641"/>
      <c r="AB8" s="641"/>
      <c r="AC8" s="641"/>
      <c r="AD8" s="642">
        <v>6247</v>
      </c>
      <c r="AE8" s="642"/>
      <c r="AF8" s="642"/>
      <c r="AG8" s="642"/>
      <c r="AH8" s="642"/>
      <c r="AI8" s="642"/>
      <c r="AJ8" s="642"/>
      <c r="AK8" s="642"/>
      <c r="AL8" s="611">
        <v>0.1</v>
      </c>
      <c r="AM8" s="643"/>
      <c r="AN8" s="643"/>
      <c r="AO8" s="644"/>
      <c r="AP8" s="585" t="s">
        <v>223</v>
      </c>
      <c r="AQ8" s="586"/>
      <c r="AR8" s="586"/>
      <c r="AS8" s="586"/>
      <c r="AT8" s="586"/>
      <c r="AU8" s="586"/>
      <c r="AV8" s="586"/>
      <c r="AW8" s="586"/>
      <c r="AX8" s="586"/>
      <c r="AY8" s="586"/>
      <c r="AZ8" s="586"/>
      <c r="BA8" s="586"/>
      <c r="BB8" s="586"/>
      <c r="BC8" s="586"/>
      <c r="BD8" s="586"/>
      <c r="BE8" s="586"/>
      <c r="BF8" s="587"/>
      <c r="BG8" s="588">
        <v>7624</v>
      </c>
      <c r="BH8" s="589"/>
      <c r="BI8" s="589"/>
      <c r="BJ8" s="589"/>
      <c r="BK8" s="589"/>
      <c r="BL8" s="589"/>
      <c r="BM8" s="589"/>
      <c r="BN8" s="590"/>
      <c r="BO8" s="641">
        <v>0.2</v>
      </c>
      <c r="BP8" s="641"/>
      <c r="BQ8" s="641"/>
      <c r="BR8" s="641"/>
      <c r="BS8" s="594" t="s">
        <v>224</v>
      </c>
      <c r="BT8" s="589"/>
      <c r="BU8" s="589"/>
      <c r="BV8" s="589"/>
      <c r="BW8" s="589"/>
      <c r="BX8" s="589"/>
      <c r="BY8" s="589"/>
      <c r="BZ8" s="589"/>
      <c r="CA8" s="589"/>
      <c r="CB8" s="624"/>
      <c r="CD8" s="625" t="s">
        <v>225</v>
      </c>
      <c r="CE8" s="622"/>
      <c r="CF8" s="622"/>
      <c r="CG8" s="622"/>
      <c r="CH8" s="622"/>
      <c r="CI8" s="622"/>
      <c r="CJ8" s="622"/>
      <c r="CK8" s="622"/>
      <c r="CL8" s="622"/>
      <c r="CM8" s="622"/>
      <c r="CN8" s="622"/>
      <c r="CO8" s="622"/>
      <c r="CP8" s="622"/>
      <c r="CQ8" s="623"/>
      <c r="CR8" s="588">
        <v>949523</v>
      </c>
      <c r="CS8" s="589"/>
      <c r="CT8" s="589"/>
      <c r="CU8" s="589"/>
      <c r="CV8" s="589"/>
      <c r="CW8" s="589"/>
      <c r="CX8" s="589"/>
      <c r="CY8" s="590"/>
      <c r="CZ8" s="641">
        <v>16.8</v>
      </c>
      <c r="DA8" s="641"/>
      <c r="DB8" s="641"/>
      <c r="DC8" s="641"/>
      <c r="DD8" s="594">
        <v>2592</v>
      </c>
      <c r="DE8" s="589"/>
      <c r="DF8" s="589"/>
      <c r="DG8" s="589"/>
      <c r="DH8" s="589"/>
      <c r="DI8" s="589"/>
      <c r="DJ8" s="589"/>
      <c r="DK8" s="589"/>
      <c r="DL8" s="589"/>
      <c r="DM8" s="589"/>
      <c r="DN8" s="589"/>
      <c r="DO8" s="589"/>
      <c r="DP8" s="590"/>
      <c r="DQ8" s="594">
        <v>698771</v>
      </c>
      <c r="DR8" s="589"/>
      <c r="DS8" s="589"/>
      <c r="DT8" s="589"/>
      <c r="DU8" s="589"/>
      <c r="DV8" s="589"/>
      <c r="DW8" s="589"/>
      <c r="DX8" s="589"/>
      <c r="DY8" s="589"/>
      <c r="DZ8" s="589"/>
      <c r="EA8" s="589"/>
      <c r="EB8" s="589"/>
      <c r="EC8" s="624"/>
    </row>
    <row r="9" spans="2:143" ht="11.25" customHeight="1" x14ac:dyDescent="0.15">
      <c r="B9" s="585" t="s">
        <v>226</v>
      </c>
      <c r="C9" s="586"/>
      <c r="D9" s="586"/>
      <c r="E9" s="586"/>
      <c r="F9" s="586"/>
      <c r="G9" s="586"/>
      <c r="H9" s="586"/>
      <c r="I9" s="586"/>
      <c r="J9" s="586"/>
      <c r="K9" s="586"/>
      <c r="L9" s="586"/>
      <c r="M9" s="586"/>
      <c r="N9" s="586"/>
      <c r="O9" s="586"/>
      <c r="P9" s="586"/>
      <c r="Q9" s="587"/>
      <c r="R9" s="588">
        <v>4047</v>
      </c>
      <c r="S9" s="589"/>
      <c r="T9" s="589"/>
      <c r="U9" s="589"/>
      <c r="V9" s="589"/>
      <c r="W9" s="589"/>
      <c r="X9" s="589"/>
      <c r="Y9" s="590"/>
      <c r="Z9" s="641">
        <v>0.1</v>
      </c>
      <c r="AA9" s="641"/>
      <c r="AB9" s="641"/>
      <c r="AC9" s="641"/>
      <c r="AD9" s="642">
        <v>4047</v>
      </c>
      <c r="AE9" s="642"/>
      <c r="AF9" s="642"/>
      <c r="AG9" s="642"/>
      <c r="AH9" s="642"/>
      <c r="AI9" s="642"/>
      <c r="AJ9" s="642"/>
      <c r="AK9" s="642"/>
      <c r="AL9" s="611">
        <v>0.1</v>
      </c>
      <c r="AM9" s="643"/>
      <c r="AN9" s="643"/>
      <c r="AO9" s="644"/>
      <c r="AP9" s="585" t="s">
        <v>227</v>
      </c>
      <c r="AQ9" s="586"/>
      <c r="AR9" s="586"/>
      <c r="AS9" s="586"/>
      <c r="AT9" s="586"/>
      <c r="AU9" s="586"/>
      <c r="AV9" s="586"/>
      <c r="AW9" s="586"/>
      <c r="AX9" s="586"/>
      <c r="AY9" s="586"/>
      <c r="AZ9" s="586"/>
      <c r="BA9" s="586"/>
      <c r="BB9" s="586"/>
      <c r="BC9" s="586"/>
      <c r="BD9" s="586"/>
      <c r="BE9" s="586"/>
      <c r="BF9" s="587"/>
      <c r="BG9" s="588">
        <v>277832</v>
      </c>
      <c r="BH9" s="589"/>
      <c r="BI9" s="589"/>
      <c r="BJ9" s="589"/>
      <c r="BK9" s="589"/>
      <c r="BL9" s="589"/>
      <c r="BM9" s="589"/>
      <c r="BN9" s="590"/>
      <c r="BO9" s="641">
        <v>6.9</v>
      </c>
      <c r="BP9" s="641"/>
      <c r="BQ9" s="641"/>
      <c r="BR9" s="641"/>
      <c r="BS9" s="594" t="s">
        <v>224</v>
      </c>
      <c r="BT9" s="589"/>
      <c r="BU9" s="589"/>
      <c r="BV9" s="589"/>
      <c r="BW9" s="589"/>
      <c r="BX9" s="589"/>
      <c r="BY9" s="589"/>
      <c r="BZ9" s="589"/>
      <c r="CA9" s="589"/>
      <c r="CB9" s="624"/>
      <c r="CD9" s="625" t="s">
        <v>228</v>
      </c>
      <c r="CE9" s="622"/>
      <c r="CF9" s="622"/>
      <c r="CG9" s="622"/>
      <c r="CH9" s="622"/>
      <c r="CI9" s="622"/>
      <c r="CJ9" s="622"/>
      <c r="CK9" s="622"/>
      <c r="CL9" s="622"/>
      <c r="CM9" s="622"/>
      <c r="CN9" s="622"/>
      <c r="CO9" s="622"/>
      <c r="CP9" s="622"/>
      <c r="CQ9" s="623"/>
      <c r="CR9" s="588">
        <v>398810</v>
      </c>
      <c r="CS9" s="589"/>
      <c r="CT9" s="589"/>
      <c r="CU9" s="589"/>
      <c r="CV9" s="589"/>
      <c r="CW9" s="589"/>
      <c r="CX9" s="589"/>
      <c r="CY9" s="590"/>
      <c r="CZ9" s="641">
        <v>7.1</v>
      </c>
      <c r="DA9" s="641"/>
      <c r="DB9" s="641"/>
      <c r="DC9" s="641"/>
      <c r="DD9" s="594">
        <v>18371</v>
      </c>
      <c r="DE9" s="589"/>
      <c r="DF9" s="589"/>
      <c r="DG9" s="589"/>
      <c r="DH9" s="589"/>
      <c r="DI9" s="589"/>
      <c r="DJ9" s="589"/>
      <c r="DK9" s="589"/>
      <c r="DL9" s="589"/>
      <c r="DM9" s="589"/>
      <c r="DN9" s="589"/>
      <c r="DO9" s="589"/>
      <c r="DP9" s="590"/>
      <c r="DQ9" s="594">
        <v>373837</v>
      </c>
      <c r="DR9" s="589"/>
      <c r="DS9" s="589"/>
      <c r="DT9" s="589"/>
      <c r="DU9" s="589"/>
      <c r="DV9" s="589"/>
      <c r="DW9" s="589"/>
      <c r="DX9" s="589"/>
      <c r="DY9" s="589"/>
      <c r="DZ9" s="589"/>
      <c r="EA9" s="589"/>
      <c r="EB9" s="589"/>
      <c r="EC9" s="624"/>
    </row>
    <row r="10" spans="2:143" ht="11.25" customHeight="1" x14ac:dyDescent="0.15">
      <c r="B10" s="585" t="s">
        <v>229</v>
      </c>
      <c r="C10" s="586"/>
      <c r="D10" s="586"/>
      <c r="E10" s="586"/>
      <c r="F10" s="586"/>
      <c r="G10" s="586"/>
      <c r="H10" s="586"/>
      <c r="I10" s="586"/>
      <c r="J10" s="586"/>
      <c r="K10" s="586"/>
      <c r="L10" s="586"/>
      <c r="M10" s="586"/>
      <c r="N10" s="586"/>
      <c r="O10" s="586"/>
      <c r="P10" s="586"/>
      <c r="Q10" s="587"/>
      <c r="R10" s="588">
        <v>144081</v>
      </c>
      <c r="S10" s="589"/>
      <c r="T10" s="589"/>
      <c r="U10" s="589"/>
      <c r="V10" s="589"/>
      <c r="W10" s="589"/>
      <c r="X10" s="589"/>
      <c r="Y10" s="590"/>
      <c r="Z10" s="641">
        <v>2.4</v>
      </c>
      <c r="AA10" s="641"/>
      <c r="AB10" s="641"/>
      <c r="AC10" s="641"/>
      <c r="AD10" s="642">
        <v>144081</v>
      </c>
      <c r="AE10" s="642"/>
      <c r="AF10" s="642"/>
      <c r="AG10" s="642"/>
      <c r="AH10" s="642"/>
      <c r="AI10" s="642"/>
      <c r="AJ10" s="642"/>
      <c r="AK10" s="642"/>
      <c r="AL10" s="611">
        <v>3.2</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95121</v>
      </c>
      <c r="BH10" s="589"/>
      <c r="BI10" s="589"/>
      <c r="BJ10" s="589"/>
      <c r="BK10" s="589"/>
      <c r="BL10" s="589"/>
      <c r="BM10" s="589"/>
      <c r="BN10" s="590"/>
      <c r="BO10" s="641">
        <v>2.4</v>
      </c>
      <c r="BP10" s="641"/>
      <c r="BQ10" s="641"/>
      <c r="BR10" s="641"/>
      <c r="BS10" s="594" t="s">
        <v>224</v>
      </c>
      <c r="BT10" s="589"/>
      <c r="BU10" s="589"/>
      <c r="BV10" s="589"/>
      <c r="BW10" s="589"/>
      <c r="BX10" s="589"/>
      <c r="BY10" s="589"/>
      <c r="BZ10" s="589"/>
      <c r="CA10" s="589"/>
      <c r="CB10" s="624"/>
      <c r="CD10" s="625" t="s">
        <v>231</v>
      </c>
      <c r="CE10" s="622"/>
      <c r="CF10" s="622"/>
      <c r="CG10" s="622"/>
      <c r="CH10" s="622"/>
      <c r="CI10" s="622"/>
      <c r="CJ10" s="622"/>
      <c r="CK10" s="622"/>
      <c r="CL10" s="622"/>
      <c r="CM10" s="622"/>
      <c r="CN10" s="622"/>
      <c r="CO10" s="622"/>
      <c r="CP10" s="622"/>
      <c r="CQ10" s="623"/>
      <c r="CR10" s="588">
        <v>9452</v>
      </c>
      <c r="CS10" s="589"/>
      <c r="CT10" s="589"/>
      <c r="CU10" s="589"/>
      <c r="CV10" s="589"/>
      <c r="CW10" s="589"/>
      <c r="CX10" s="589"/>
      <c r="CY10" s="590"/>
      <c r="CZ10" s="641">
        <v>0.2</v>
      </c>
      <c r="DA10" s="641"/>
      <c r="DB10" s="641"/>
      <c r="DC10" s="641"/>
      <c r="DD10" s="594" t="s">
        <v>224</v>
      </c>
      <c r="DE10" s="589"/>
      <c r="DF10" s="589"/>
      <c r="DG10" s="589"/>
      <c r="DH10" s="589"/>
      <c r="DI10" s="589"/>
      <c r="DJ10" s="589"/>
      <c r="DK10" s="589"/>
      <c r="DL10" s="589"/>
      <c r="DM10" s="589"/>
      <c r="DN10" s="589"/>
      <c r="DO10" s="589"/>
      <c r="DP10" s="590"/>
      <c r="DQ10" s="594">
        <v>8580</v>
      </c>
      <c r="DR10" s="589"/>
      <c r="DS10" s="589"/>
      <c r="DT10" s="589"/>
      <c r="DU10" s="589"/>
      <c r="DV10" s="589"/>
      <c r="DW10" s="589"/>
      <c r="DX10" s="589"/>
      <c r="DY10" s="589"/>
      <c r="DZ10" s="589"/>
      <c r="EA10" s="589"/>
      <c r="EB10" s="589"/>
      <c r="EC10" s="624"/>
    </row>
    <row r="11" spans="2:143" ht="11.25" customHeight="1" x14ac:dyDescent="0.15">
      <c r="B11" s="585" t="s">
        <v>232</v>
      </c>
      <c r="C11" s="586"/>
      <c r="D11" s="586"/>
      <c r="E11" s="586"/>
      <c r="F11" s="586"/>
      <c r="G11" s="586"/>
      <c r="H11" s="586"/>
      <c r="I11" s="586"/>
      <c r="J11" s="586"/>
      <c r="K11" s="586"/>
      <c r="L11" s="586"/>
      <c r="M11" s="586"/>
      <c r="N11" s="586"/>
      <c r="O11" s="586"/>
      <c r="P11" s="586"/>
      <c r="Q11" s="587"/>
      <c r="R11" s="588" t="s">
        <v>224</v>
      </c>
      <c r="S11" s="589"/>
      <c r="T11" s="589"/>
      <c r="U11" s="589"/>
      <c r="V11" s="589"/>
      <c r="W11" s="589"/>
      <c r="X11" s="589"/>
      <c r="Y11" s="590"/>
      <c r="Z11" s="641" t="s">
        <v>224</v>
      </c>
      <c r="AA11" s="641"/>
      <c r="AB11" s="641"/>
      <c r="AC11" s="641"/>
      <c r="AD11" s="642" t="s">
        <v>224</v>
      </c>
      <c r="AE11" s="642"/>
      <c r="AF11" s="642"/>
      <c r="AG11" s="642"/>
      <c r="AH11" s="642"/>
      <c r="AI11" s="642"/>
      <c r="AJ11" s="642"/>
      <c r="AK11" s="642"/>
      <c r="AL11" s="611" t="s">
        <v>224</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626440</v>
      </c>
      <c r="BH11" s="589"/>
      <c r="BI11" s="589"/>
      <c r="BJ11" s="589"/>
      <c r="BK11" s="589"/>
      <c r="BL11" s="589"/>
      <c r="BM11" s="589"/>
      <c r="BN11" s="590"/>
      <c r="BO11" s="641">
        <v>15.6</v>
      </c>
      <c r="BP11" s="641"/>
      <c r="BQ11" s="641"/>
      <c r="BR11" s="641"/>
      <c r="BS11" s="594" t="s">
        <v>224</v>
      </c>
      <c r="BT11" s="589"/>
      <c r="BU11" s="589"/>
      <c r="BV11" s="589"/>
      <c r="BW11" s="589"/>
      <c r="BX11" s="589"/>
      <c r="BY11" s="589"/>
      <c r="BZ11" s="589"/>
      <c r="CA11" s="589"/>
      <c r="CB11" s="624"/>
      <c r="CD11" s="625" t="s">
        <v>234</v>
      </c>
      <c r="CE11" s="622"/>
      <c r="CF11" s="622"/>
      <c r="CG11" s="622"/>
      <c r="CH11" s="622"/>
      <c r="CI11" s="622"/>
      <c r="CJ11" s="622"/>
      <c r="CK11" s="622"/>
      <c r="CL11" s="622"/>
      <c r="CM11" s="622"/>
      <c r="CN11" s="622"/>
      <c r="CO11" s="622"/>
      <c r="CP11" s="622"/>
      <c r="CQ11" s="623"/>
      <c r="CR11" s="588">
        <v>437285</v>
      </c>
      <c r="CS11" s="589"/>
      <c r="CT11" s="589"/>
      <c r="CU11" s="589"/>
      <c r="CV11" s="589"/>
      <c r="CW11" s="589"/>
      <c r="CX11" s="589"/>
      <c r="CY11" s="590"/>
      <c r="CZ11" s="641">
        <v>7.7</v>
      </c>
      <c r="DA11" s="641"/>
      <c r="DB11" s="641"/>
      <c r="DC11" s="641"/>
      <c r="DD11" s="594">
        <v>95950</v>
      </c>
      <c r="DE11" s="589"/>
      <c r="DF11" s="589"/>
      <c r="DG11" s="589"/>
      <c r="DH11" s="589"/>
      <c r="DI11" s="589"/>
      <c r="DJ11" s="589"/>
      <c r="DK11" s="589"/>
      <c r="DL11" s="589"/>
      <c r="DM11" s="589"/>
      <c r="DN11" s="589"/>
      <c r="DO11" s="589"/>
      <c r="DP11" s="590"/>
      <c r="DQ11" s="594">
        <v>392073</v>
      </c>
      <c r="DR11" s="589"/>
      <c r="DS11" s="589"/>
      <c r="DT11" s="589"/>
      <c r="DU11" s="589"/>
      <c r="DV11" s="589"/>
      <c r="DW11" s="589"/>
      <c r="DX11" s="589"/>
      <c r="DY11" s="589"/>
      <c r="DZ11" s="589"/>
      <c r="EA11" s="589"/>
      <c r="EB11" s="589"/>
      <c r="EC11" s="624"/>
    </row>
    <row r="12" spans="2:143" ht="11.25" customHeight="1" x14ac:dyDescent="0.15">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2914095</v>
      </c>
      <c r="BH12" s="589"/>
      <c r="BI12" s="589"/>
      <c r="BJ12" s="589"/>
      <c r="BK12" s="589"/>
      <c r="BL12" s="589"/>
      <c r="BM12" s="589"/>
      <c r="BN12" s="590"/>
      <c r="BO12" s="641">
        <v>72.5</v>
      </c>
      <c r="BP12" s="641"/>
      <c r="BQ12" s="641"/>
      <c r="BR12" s="641"/>
      <c r="BS12" s="594" t="s">
        <v>224</v>
      </c>
      <c r="BT12" s="589"/>
      <c r="BU12" s="589"/>
      <c r="BV12" s="589"/>
      <c r="BW12" s="589"/>
      <c r="BX12" s="589"/>
      <c r="BY12" s="589"/>
      <c r="BZ12" s="589"/>
      <c r="CA12" s="589"/>
      <c r="CB12" s="624"/>
      <c r="CD12" s="625" t="s">
        <v>237</v>
      </c>
      <c r="CE12" s="622"/>
      <c r="CF12" s="622"/>
      <c r="CG12" s="622"/>
      <c r="CH12" s="622"/>
      <c r="CI12" s="622"/>
      <c r="CJ12" s="622"/>
      <c r="CK12" s="622"/>
      <c r="CL12" s="622"/>
      <c r="CM12" s="622"/>
      <c r="CN12" s="622"/>
      <c r="CO12" s="622"/>
      <c r="CP12" s="622"/>
      <c r="CQ12" s="623"/>
      <c r="CR12" s="588">
        <v>33168</v>
      </c>
      <c r="CS12" s="589"/>
      <c r="CT12" s="589"/>
      <c r="CU12" s="589"/>
      <c r="CV12" s="589"/>
      <c r="CW12" s="589"/>
      <c r="CX12" s="589"/>
      <c r="CY12" s="590"/>
      <c r="CZ12" s="641">
        <v>0.6</v>
      </c>
      <c r="DA12" s="641"/>
      <c r="DB12" s="641"/>
      <c r="DC12" s="641"/>
      <c r="DD12" s="594" t="s">
        <v>224</v>
      </c>
      <c r="DE12" s="589"/>
      <c r="DF12" s="589"/>
      <c r="DG12" s="589"/>
      <c r="DH12" s="589"/>
      <c r="DI12" s="589"/>
      <c r="DJ12" s="589"/>
      <c r="DK12" s="589"/>
      <c r="DL12" s="589"/>
      <c r="DM12" s="589"/>
      <c r="DN12" s="589"/>
      <c r="DO12" s="589"/>
      <c r="DP12" s="590"/>
      <c r="DQ12" s="594">
        <v>28197</v>
      </c>
      <c r="DR12" s="589"/>
      <c r="DS12" s="589"/>
      <c r="DT12" s="589"/>
      <c r="DU12" s="589"/>
      <c r="DV12" s="589"/>
      <c r="DW12" s="589"/>
      <c r="DX12" s="589"/>
      <c r="DY12" s="589"/>
      <c r="DZ12" s="589"/>
      <c r="EA12" s="589"/>
      <c r="EB12" s="589"/>
      <c r="EC12" s="624"/>
    </row>
    <row r="13" spans="2:143" ht="11.25" customHeight="1" x14ac:dyDescent="0.15">
      <c r="B13" s="585" t="s">
        <v>238</v>
      </c>
      <c r="C13" s="586"/>
      <c r="D13" s="586"/>
      <c r="E13" s="586"/>
      <c r="F13" s="586"/>
      <c r="G13" s="586"/>
      <c r="H13" s="586"/>
      <c r="I13" s="586"/>
      <c r="J13" s="586"/>
      <c r="K13" s="586"/>
      <c r="L13" s="586"/>
      <c r="M13" s="586"/>
      <c r="N13" s="586"/>
      <c r="O13" s="586"/>
      <c r="P13" s="586"/>
      <c r="Q13" s="587"/>
      <c r="R13" s="588">
        <v>12738</v>
      </c>
      <c r="S13" s="589"/>
      <c r="T13" s="589"/>
      <c r="U13" s="589"/>
      <c r="V13" s="589"/>
      <c r="W13" s="589"/>
      <c r="X13" s="589"/>
      <c r="Y13" s="590"/>
      <c r="Z13" s="641">
        <v>0.2</v>
      </c>
      <c r="AA13" s="641"/>
      <c r="AB13" s="641"/>
      <c r="AC13" s="641"/>
      <c r="AD13" s="642">
        <v>12738</v>
      </c>
      <c r="AE13" s="642"/>
      <c r="AF13" s="642"/>
      <c r="AG13" s="642"/>
      <c r="AH13" s="642"/>
      <c r="AI13" s="642"/>
      <c r="AJ13" s="642"/>
      <c r="AK13" s="642"/>
      <c r="AL13" s="611">
        <v>0.3</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2827739</v>
      </c>
      <c r="BH13" s="589"/>
      <c r="BI13" s="589"/>
      <c r="BJ13" s="589"/>
      <c r="BK13" s="589"/>
      <c r="BL13" s="589"/>
      <c r="BM13" s="589"/>
      <c r="BN13" s="590"/>
      <c r="BO13" s="641">
        <v>70.400000000000006</v>
      </c>
      <c r="BP13" s="641"/>
      <c r="BQ13" s="641"/>
      <c r="BR13" s="641"/>
      <c r="BS13" s="594" t="s">
        <v>224</v>
      </c>
      <c r="BT13" s="589"/>
      <c r="BU13" s="589"/>
      <c r="BV13" s="589"/>
      <c r="BW13" s="589"/>
      <c r="BX13" s="589"/>
      <c r="BY13" s="589"/>
      <c r="BZ13" s="589"/>
      <c r="CA13" s="589"/>
      <c r="CB13" s="624"/>
      <c r="CD13" s="625" t="s">
        <v>240</v>
      </c>
      <c r="CE13" s="622"/>
      <c r="CF13" s="622"/>
      <c r="CG13" s="622"/>
      <c r="CH13" s="622"/>
      <c r="CI13" s="622"/>
      <c r="CJ13" s="622"/>
      <c r="CK13" s="622"/>
      <c r="CL13" s="622"/>
      <c r="CM13" s="622"/>
      <c r="CN13" s="622"/>
      <c r="CO13" s="622"/>
      <c r="CP13" s="622"/>
      <c r="CQ13" s="623"/>
      <c r="CR13" s="588">
        <v>713964</v>
      </c>
      <c r="CS13" s="589"/>
      <c r="CT13" s="589"/>
      <c r="CU13" s="589"/>
      <c r="CV13" s="589"/>
      <c r="CW13" s="589"/>
      <c r="CX13" s="589"/>
      <c r="CY13" s="590"/>
      <c r="CZ13" s="641">
        <v>12.6</v>
      </c>
      <c r="DA13" s="641"/>
      <c r="DB13" s="641"/>
      <c r="DC13" s="641"/>
      <c r="DD13" s="594">
        <v>216437</v>
      </c>
      <c r="DE13" s="589"/>
      <c r="DF13" s="589"/>
      <c r="DG13" s="589"/>
      <c r="DH13" s="589"/>
      <c r="DI13" s="589"/>
      <c r="DJ13" s="589"/>
      <c r="DK13" s="589"/>
      <c r="DL13" s="589"/>
      <c r="DM13" s="589"/>
      <c r="DN13" s="589"/>
      <c r="DO13" s="589"/>
      <c r="DP13" s="590"/>
      <c r="DQ13" s="594">
        <v>492744</v>
      </c>
      <c r="DR13" s="589"/>
      <c r="DS13" s="589"/>
      <c r="DT13" s="589"/>
      <c r="DU13" s="589"/>
      <c r="DV13" s="589"/>
      <c r="DW13" s="589"/>
      <c r="DX13" s="589"/>
      <c r="DY13" s="589"/>
      <c r="DZ13" s="589"/>
      <c r="EA13" s="589"/>
      <c r="EB13" s="589"/>
      <c r="EC13" s="624"/>
    </row>
    <row r="14" spans="2:143" ht="11.25" customHeight="1" x14ac:dyDescent="0.15">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10938</v>
      </c>
      <c r="BH14" s="589"/>
      <c r="BI14" s="589"/>
      <c r="BJ14" s="589"/>
      <c r="BK14" s="589"/>
      <c r="BL14" s="589"/>
      <c r="BM14" s="589"/>
      <c r="BN14" s="590"/>
      <c r="BO14" s="641">
        <v>0.3</v>
      </c>
      <c r="BP14" s="641"/>
      <c r="BQ14" s="641"/>
      <c r="BR14" s="641"/>
      <c r="BS14" s="594" t="s">
        <v>224</v>
      </c>
      <c r="BT14" s="589"/>
      <c r="BU14" s="589"/>
      <c r="BV14" s="589"/>
      <c r="BW14" s="589"/>
      <c r="BX14" s="589"/>
      <c r="BY14" s="589"/>
      <c r="BZ14" s="589"/>
      <c r="CA14" s="589"/>
      <c r="CB14" s="624"/>
      <c r="CD14" s="625" t="s">
        <v>243</v>
      </c>
      <c r="CE14" s="622"/>
      <c r="CF14" s="622"/>
      <c r="CG14" s="622"/>
      <c r="CH14" s="622"/>
      <c r="CI14" s="622"/>
      <c r="CJ14" s="622"/>
      <c r="CK14" s="622"/>
      <c r="CL14" s="622"/>
      <c r="CM14" s="622"/>
      <c r="CN14" s="622"/>
      <c r="CO14" s="622"/>
      <c r="CP14" s="622"/>
      <c r="CQ14" s="623"/>
      <c r="CR14" s="588">
        <v>1191748</v>
      </c>
      <c r="CS14" s="589"/>
      <c r="CT14" s="589"/>
      <c r="CU14" s="589"/>
      <c r="CV14" s="589"/>
      <c r="CW14" s="589"/>
      <c r="CX14" s="589"/>
      <c r="CY14" s="590"/>
      <c r="CZ14" s="641">
        <v>21.1</v>
      </c>
      <c r="DA14" s="641"/>
      <c r="DB14" s="641"/>
      <c r="DC14" s="641"/>
      <c r="DD14" s="594">
        <v>747504</v>
      </c>
      <c r="DE14" s="589"/>
      <c r="DF14" s="589"/>
      <c r="DG14" s="589"/>
      <c r="DH14" s="589"/>
      <c r="DI14" s="589"/>
      <c r="DJ14" s="589"/>
      <c r="DK14" s="589"/>
      <c r="DL14" s="589"/>
      <c r="DM14" s="589"/>
      <c r="DN14" s="589"/>
      <c r="DO14" s="589"/>
      <c r="DP14" s="590"/>
      <c r="DQ14" s="594">
        <v>900751</v>
      </c>
      <c r="DR14" s="589"/>
      <c r="DS14" s="589"/>
      <c r="DT14" s="589"/>
      <c r="DU14" s="589"/>
      <c r="DV14" s="589"/>
      <c r="DW14" s="589"/>
      <c r="DX14" s="589"/>
      <c r="DY14" s="589"/>
      <c r="DZ14" s="589"/>
      <c r="EA14" s="589"/>
      <c r="EB14" s="589"/>
      <c r="EC14" s="624"/>
    </row>
    <row r="15" spans="2:143" ht="11.25" customHeight="1" x14ac:dyDescent="0.15">
      <c r="B15" s="585" t="s">
        <v>244</v>
      </c>
      <c r="C15" s="586"/>
      <c r="D15" s="586"/>
      <c r="E15" s="586"/>
      <c r="F15" s="586"/>
      <c r="G15" s="586"/>
      <c r="H15" s="586"/>
      <c r="I15" s="586"/>
      <c r="J15" s="586"/>
      <c r="K15" s="586"/>
      <c r="L15" s="586"/>
      <c r="M15" s="586"/>
      <c r="N15" s="586"/>
      <c r="O15" s="586"/>
      <c r="P15" s="586"/>
      <c r="Q15" s="587"/>
      <c r="R15" s="588">
        <v>1932</v>
      </c>
      <c r="S15" s="589"/>
      <c r="T15" s="589"/>
      <c r="U15" s="589"/>
      <c r="V15" s="589"/>
      <c r="W15" s="589"/>
      <c r="X15" s="589"/>
      <c r="Y15" s="590"/>
      <c r="Z15" s="641">
        <v>0</v>
      </c>
      <c r="AA15" s="641"/>
      <c r="AB15" s="641"/>
      <c r="AC15" s="641"/>
      <c r="AD15" s="642">
        <v>1932</v>
      </c>
      <c r="AE15" s="642"/>
      <c r="AF15" s="642"/>
      <c r="AG15" s="642"/>
      <c r="AH15" s="642"/>
      <c r="AI15" s="642"/>
      <c r="AJ15" s="642"/>
      <c r="AK15" s="642"/>
      <c r="AL15" s="611">
        <v>0</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76709</v>
      </c>
      <c r="BH15" s="589"/>
      <c r="BI15" s="589"/>
      <c r="BJ15" s="589"/>
      <c r="BK15" s="589"/>
      <c r="BL15" s="589"/>
      <c r="BM15" s="589"/>
      <c r="BN15" s="590"/>
      <c r="BO15" s="641">
        <v>1.9</v>
      </c>
      <c r="BP15" s="641"/>
      <c r="BQ15" s="641"/>
      <c r="BR15" s="641"/>
      <c r="BS15" s="594" t="s">
        <v>224</v>
      </c>
      <c r="BT15" s="589"/>
      <c r="BU15" s="589"/>
      <c r="BV15" s="589"/>
      <c r="BW15" s="589"/>
      <c r="BX15" s="589"/>
      <c r="BY15" s="589"/>
      <c r="BZ15" s="589"/>
      <c r="CA15" s="589"/>
      <c r="CB15" s="624"/>
      <c r="CD15" s="625" t="s">
        <v>246</v>
      </c>
      <c r="CE15" s="622"/>
      <c r="CF15" s="622"/>
      <c r="CG15" s="622"/>
      <c r="CH15" s="622"/>
      <c r="CI15" s="622"/>
      <c r="CJ15" s="622"/>
      <c r="CK15" s="622"/>
      <c r="CL15" s="622"/>
      <c r="CM15" s="622"/>
      <c r="CN15" s="622"/>
      <c r="CO15" s="622"/>
      <c r="CP15" s="622"/>
      <c r="CQ15" s="623"/>
      <c r="CR15" s="588">
        <v>494983</v>
      </c>
      <c r="CS15" s="589"/>
      <c r="CT15" s="589"/>
      <c r="CU15" s="589"/>
      <c r="CV15" s="589"/>
      <c r="CW15" s="589"/>
      <c r="CX15" s="589"/>
      <c r="CY15" s="590"/>
      <c r="CZ15" s="641">
        <v>8.8000000000000007</v>
      </c>
      <c r="DA15" s="641"/>
      <c r="DB15" s="641"/>
      <c r="DC15" s="641"/>
      <c r="DD15" s="594">
        <v>45157</v>
      </c>
      <c r="DE15" s="589"/>
      <c r="DF15" s="589"/>
      <c r="DG15" s="589"/>
      <c r="DH15" s="589"/>
      <c r="DI15" s="589"/>
      <c r="DJ15" s="589"/>
      <c r="DK15" s="589"/>
      <c r="DL15" s="589"/>
      <c r="DM15" s="589"/>
      <c r="DN15" s="589"/>
      <c r="DO15" s="589"/>
      <c r="DP15" s="590"/>
      <c r="DQ15" s="594">
        <v>463875</v>
      </c>
      <c r="DR15" s="589"/>
      <c r="DS15" s="589"/>
      <c r="DT15" s="589"/>
      <c r="DU15" s="589"/>
      <c r="DV15" s="589"/>
      <c r="DW15" s="589"/>
      <c r="DX15" s="589"/>
      <c r="DY15" s="589"/>
      <c r="DZ15" s="589"/>
      <c r="EA15" s="589"/>
      <c r="EB15" s="589"/>
      <c r="EC15" s="624"/>
    </row>
    <row r="16" spans="2:143" ht="11.25" customHeight="1" x14ac:dyDescent="0.15">
      <c r="B16" s="585" t="s">
        <v>247</v>
      </c>
      <c r="C16" s="586"/>
      <c r="D16" s="586"/>
      <c r="E16" s="586"/>
      <c r="F16" s="586"/>
      <c r="G16" s="586"/>
      <c r="H16" s="586"/>
      <c r="I16" s="586"/>
      <c r="J16" s="586"/>
      <c r="K16" s="586"/>
      <c r="L16" s="586"/>
      <c r="M16" s="586"/>
      <c r="N16" s="586"/>
      <c r="O16" s="586"/>
      <c r="P16" s="586"/>
      <c r="Q16" s="587"/>
      <c r="R16" s="588">
        <v>20895</v>
      </c>
      <c r="S16" s="589"/>
      <c r="T16" s="589"/>
      <c r="U16" s="589"/>
      <c r="V16" s="589"/>
      <c r="W16" s="589"/>
      <c r="X16" s="589"/>
      <c r="Y16" s="590"/>
      <c r="Z16" s="641">
        <v>0.3</v>
      </c>
      <c r="AA16" s="641"/>
      <c r="AB16" s="641"/>
      <c r="AC16" s="641"/>
      <c r="AD16" s="642" t="s">
        <v>224</v>
      </c>
      <c r="AE16" s="642"/>
      <c r="AF16" s="642"/>
      <c r="AG16" s="642"/>
      <c r="AH16" s="642"/>
      <c r="AI16" s="642"/>
      <c r="AJ16" s="642"/>
      <c r="AK16" s="642"/>
      <c r="AL16" s="611" t="s">
        <v>224</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4"/>
      <c r="CD16" s="625" t="s">
        <v>249</v>
      </c>
      <c r="CE16" s="622"/>
      <c r="CF16" s="622"/>
      <c r="CG16" s="622"/>
      <c r="CH16" s="622"/>
      <c r="CI16" s="622"/>
      <c r="CJ16" s="622"/>
      <c r="CK16" s="622"/>
      <c r="CL16" s="622"/>
      <c r="CM16" s="622"/>
      <c r="CN16" s="622"/>
      <c r="CO16" s="622"/>
      <c r="CP16" s="622"/>
      <c r="CQ16" s="623"/>
      <c r="CR16" s="588" t="s">
        <v>224</v>
      </c>
      <c r="CS16" s="589"/>
      <c r="CT16" s="589"/>
      <c r="CU16" s="589"/>
      <c r="CV16" s="589"/>
      <c r="CW16" s="589"/>
      <c r="CX16" s="589"/>
      <c r="CY16" s="590"/>
      <c r="CZ16" s="641" t="s">
        <v>224</v>
      </c>
      <c r="DA16" s="641"/>
      <c r="DB16" s="641"/>
      <c r="DC16" s="641"/>
      <c r="DD16" s="594" t="s">
        <v>224</v>
      </c>
      <c r="DE16" s="589"/>
      <c r="DF16" s="589"/>
      <c r="DG16" s="589"/>
      <c r="DH16" s="589"/>
      <c r="DI16" s="589"/>
      <c r="DJ16" s="589"/>
      <c r="DK16" s="589"/>
      <c r="DL16" s="589"/>
      <c r="DM16" s="589"/>
      <c r="DN16" s="589"/>
      <c r="DO16" s="589"/>
      <c r="DP16" s="590"/>
      <c r="DQ16" s="594" t="s">
        <v>224</v>
      </c>
      <c r="DR16" s="589"/>
      <c r="DS16" s="589"/>
      <c r="DT16" s="589"/>
      <c r="DU16" s="589"/>
      <c r="DV16" s="589"/>
      <c r="DW16" s="589"/>
      <c r="DX16" s="589"/>
      <c r="DY16" s="589"/>
      <c r="DZ16" s="589"/>
      <c r="EA16" s="589"/>
      <c r="EB16" s="589"/>
      <c r="EC16" s="624"/>
    </row>
    <row r="17" spans="2:133" ht="11.25" customHeight="1" x14ac:dyDescent="0.15">
      <c r="B17" s="585" t="s">
        <v>250</v>
      </c>
      <c r="C17" s="586"/>
      <c r="D17" s="586"/>
      <c r="E17" s="586"/>
      <c r="F17" s="586"/>
      <c r="G17" s="586"/>
      <c r="H17" s="586"/>
      <c r="I17" s="586"/>
      <c r="J17" s="586"/>
      <c r="K17" s="586"/>
      <c r="L17" s="586"/>
      <c r="M17" s="586"/>
      <c r="N17" s="586"/>
      <c r="O17" s="586"/>
      <c r="P17" s="586"/>
      <c r="Q17" s="587"/>
      <c r="R17" s="588" t="s">
        <v>224</v>
      </c>
      <c r="S17" s="589"/>
      <c r="T17" s="589"/>
      <c r="U17" s="589"/>
      <c r="V17" s="589"/>
      <c r="W17" s="589"/>
      <c r="X17" s="589"/>
      <c r="Y17" s="590"/>
      <c r="Z17" s="641" t="s">
        <v>224</v>
      </c>
      <c r="AA17" s="641"/>
      <c r="AB17" s="641"/>
      <c r="AC17" s="641"/>
      <c r="AD17" s="642" t="s">
        <v>224</v>
      </c>
      <c r="AE17" s="642"/>
      <c r="AF17" s="642"/>
      <c r="AG17" s="642"/>
      <c r="AH17" s="642"/>
      <c r="AI17" s="642"/>
      <c r="AJ17" s="642"/>
      <c r="AK17" s="642"/>
      <c r="AL17" s="611" t="s">
        <v>224</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4"/>
      <c r="CD17" s="625" t="s">
        <v>252</v>
      </c>
      <c r="CE17" s="622"/>
      <c r="CF17" s="622"/>
      <c r="CG17" s="622"/>
      <c r="CH17" s="622"/>
      <c r="CI17" s="622"/>
      <c r="CJ17" s="622"/>
      <c r="CK17" s="622"/>
      <c r="CL17" s="622"/>
      <c r="CM17" s="622"/>
      <c r="CN17" s="622"/>
      <c r="CO17" s="622"/>
      <c r="CP17" s="622"/>
      <c r="CQ17" s="623"/>
      <c r="CR17" s="588">
        <v>130741</v>
      </c>
      <c r="CS17" s="589"/>
      <c r="CT17" s="589"/>
      <c r="CU17" s="589"/>
      <c r="CV17" s="589"/>
      <c r="CW17" s="589"/>
      <c r="CX17" s="589"/>
      <c r="CY17" s="590"/>
      <c r="CZ17" s="641">
        <v>2.2999999999999998</v>
      </c>
      <c r="DA17" s="641"/>
      <c r="DB17" s="641"/>
      <c r="DC17" s="641"/>
      <c r="DD17" s="594" t="s">
        <v>224</v>
      </c>
      <c r="DE17" s="589"/>
      <c r="DF17" s="589"/>
      <c r="DG17" s="589"/>
      <c r="DH17" s="589"/>
      <c r="DI17" s="589"/>
      <c r="DJ17" s="589"/>
      <c r="DK17" s="589"/>
      <c r="DL17" s="589"/>
      <c r="DM17" s="589"/>
      <c r="DN17" s="589"/>
      <c r="DO17" s="589"/>
      <c r="DP17" s="590"/>
      <c r="DQ17" s="594">
        <v>130741</v>
      </c>
      <c r="DR17" s="589"/>
      <c r="DS17" s="589"/>
      <c r="DT17" s="589"/>
      <c r="DU17" s="589"/>
      <c r="DV17" s="589"/>
      <c r="DW17" s="589"/>
      <c r="DX17" s="589"/>
      <c r="DY17" s="589"/>
      <c r="DZ17" s="589"/>
      <c r="EA17" s="589"/>
      <c r="EB17" s="589"/>
      <c r="EC17" s="624"/>
    </row>
    <row r="18" spans="2:133" ht="11.25" customHeight="1" x14ac:dyDescent="0.15">
      <c r="B18" s="585" t="s">
        <v>253</v>
      </c>
      <c r="C18" s="586"/>
      <c r="D18" s="586"/>
      <c r="E18" s="586"/>
      <c r="F18" s="586"/>
      <c r="G18" s="586"/>
      <c r="H18" s="586"/>
      <c r="I18" s="586"/>
      <c r="J18" s="586"/>
      <c r="K18" s="586"/>
      <c r="L18" s="586"/>
      <c r="M18" s="586"/>
      <c r="N18" s="586"/>
      <c r="O18" s="586"/>
      <c r="P18" s="586"/>
      <c r="Q18" s="587"/>
      <c r="R18" s="588">
        <v>20890</v>
      </c>
      <c r="S18" s="589"/>
      <c r="T18" s="589"/>
      <c r="U18" s="589"/>
      <c r="V18" s="589"/>
      <c r="W18" s="589"/>
      <c r="X18" s="589"/>
      <c r="Y18" s="590"/>
      <c r="Z18" s="641">
        <v>0.3</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4"/>
      <c r="CD18" s="625" t="s">
        <v>255</v>
      </c>
      <c r="CE18" s="622"/>
      <c r="CF18" s="622"/>
      <c r="CG18" s="622"/>
      <c r="CH18" s="622"/>
      <c r="CI18" s="622"/>
      <c r="CJ18" s="622"/>
      <c r="CK18" s="622"/>
      <c r="CL18" s="622"/>
      <c r="CM18" s="622"/>
      <c r="CN18" s="622"/>
      <c r="CO18" s="622"/>
      <c r="CP18" s="622"/>
      <c r="CQ18" s="623"/>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4"/>
    </row>
    <row r="19" spans="2:133" ht="11.25" customHeight="1" x14ac:dyDescent="0.15">
      <c r="B19" s="585" t="s">
        <v>256</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v>8346</v>
      </c>
      <c r="BH19" s="589"/>
      <c r="BI19" s="589"/>
      <c r="BJ19" s="589"/>
      <c r="BK19" s="589"/>
      <c r="BL19" s="589"/>
      <c r="BM19" s="589"/>
      <c r="BN19" s="590"/>
      <c r="BO19" s="641">
        <v>0.2</v>
      </c>
      <c r="BP19" s="641"/>
      <c r="BQ19" s="641"/>
      <c r="BR19" s="641"/>
      <c r="BS19" s="594" t="s">
        <v>224</v>
      </c>
      <c r="BT19" s="589"/>
      <c r="BU19" s="589"/>
      <c r="BV19" s="589"/>
      <c r="BW19" s="589"/>
      <c r="BX19" s="589"/>
      <c r="BY19" s="589"/>
      <c r="BZ19" s="589"/>
      <c r="CA19" s="589"/>
      <c r="CB19" s="624"/>
      <c r="CD19" s="625" t="s">
        <v>258</v>
      </c>
      <c r="CE19" s="622"/>
      <c r="CF19" s="622"/>
      <c r="CG19" s="622"/>
      <c r="CH19" s="622"/>
      <c r="CI19" s="622"/>
      <c r="CJ19" s="622"/>
      <c r="CK19" s="622"/>
      <c r="CL19" s="622"/>
      <c r="CM19" s="622"/>
      <c r="CN19" s="622"/>
      <c r="CO19" s="622"/>
      <c r="CP19" s="622"/>
      <c r="CQ19" s="623"/>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4"/>
    </row>
    <row r="20" spans="2:133" ht="11.25" customHeight="1" x14ac:dyDescent="0.15">
      <c r="B20" s="585" t="s">
        <v>259</v>
      </c>
      <c r="C20" s="586"/>
      <c r="D20" s="586"/>
      <c r="E20" s="586"/>
      <c r="F20" s="586"/>
      <c r="G20" s="586"/>
      <c r="H20" s="586"/>
      <c r="I20" s="586"/>
      <c r="J20" s="586"/>
      <c r="K20" s="586"/>
      <c r="L20" s="586"/>
      <c r="M20" s="586"/>
      <c r="N20" s="586"/>
      <c r="O20" s="586"/>
      <c r="P20" s="586"/>
      <c r="Q20" s="587"/>
      <c r="R20" s="588">
        <v>4486593</v>
      </c>
      <c r="S20" s="589"/>
      <c r="T20" s="589"/>
      <c r="U20" s="589"/>
      <c r="V20" s="589"/>
      <c r="W20" s="589"/>
      <c r="X20" s="589"/>
      <c r="Y20" s="590"/>
      <c r="Z20" s="641">
        <v>75.099999999999994</v>
      </c>
      <c r="AA20" s="641"/>
      <c r="AB20" s="641"/>
      <c r="AC20" s="641"/>
      <c r="AD20" s="642">
        <v>4465698</v>
      </c>
      <c r="AE20" s="642"/>
      <c r="AF20" s="642"/>
      <c r="AG20" s="642"/>
      <c r="AH20" s="642"/>
      <c r="AI20" s="642"/>
      <c r="AJ20" s="642"/>
      <c r="AK20" s="642"/>
      <c r="AL20" s="611">
        <v>99.3</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v>8346</v>
      </c>
      <c r="BH20" s="589"/>
      <c r="BI20" s="589"/>
      <c r="BJ20" s="589"/>
      <c r="BK20" s="589"/>
      <c r="BL20" s="589"/>
      <c r="BM20" s="589"/>
      <c r="BN20" s="590"/>
      <c r="BO20" s="641">
        <v>0.2</v>
      </c>
      <c r="BP20" s="641"/>
      <c r="BQ20" s="641"/>
      <c r="BR20" s="641"/>
      <c r="BS20" s="594" t="s">
        <v>224</v>
      </c>
      <c r="BT20" s="589"/>
      <c r="BU20" s="589"/>
      <c r="BV20" s="589"/>
      <c r="BW20" s="589"/>
      <c r="BX20" s="589"/>
      <c r="BY20" s="589"/>
      <c r="BZ20" s="589"/>
      <c r="CA20" s="589"/>
      <c r="CB20" s="624"/>
      <c r="CD20" s="625" t="s">
        <v>261</v>
      </c>
      <c r="CE20" s="622"/>
      <c r="CF20" s="622"/>
      <c r="CG20" s="622"/>
      <c r="CH20" s="622"/>
      <c r="CI20" s="622"/>
      <c r="CJ20" s="622"/>
      <c r="CK20" s="622"/>
      <c r="CL20" s="622"/>
      <c r="CM20" s="622"/>
      <c r="CN20" s="622"/>
      <c r="CO20" s="622"/>
      <c r="CP20" s="622"/>
      <c r="CQ20" s="623"/>
      <c r="CR20" s="588">
        <v>5651991</v>
      </c>
      <c r="CS20" s="589"/>
      <c r="CT20" s="589"/>
      <c r="CU20" s="589"/>
      <c r="CV20" s="589"/>
      <c r="CW20" s="589"/>
      <c r="CX20" s="589"/>
      <c r="CY20" s="590"/>
      <c r="CZ20" s="641">
        <v>100</v>
      </c>
      <c r="DA20" s="641"/>
      <c r="DB20" s="641"/>
      <c r="DC20" s="641"/>
      <c r="DD20" s="594">
        <v>1193661</v>
      </c>
      <c r="DE20" s="589"/>
      <c r="DF20" s="589"/>
      <c r="DG20" s="589"/>
      <c r="DH20" s="589"/>
      <c r="DI20" s="589"/>
      <c r="DJ20" s="589"/>
      <c r="DK20" s="589"/>
      <c r="DL20" s="589"/>
      <c r="DM20" s="589"/>
      <c r="DN20" s="589"/>
      <c r="DO20" s="589"/>
      <c r="DP20" s="590"/>
      <c r="DQ20" s="594">
        <v>4730570</v>
      </c>
      <c r="DR20" s="589"/>
      <c r="DS20" s="589"/>
      <c r="DT20" s="589"/>
      <c r="DU20" s="589"/>
      <c r="DV20" s="589"/>
      <c r="DW20" s="589"/>
      <c r="DX20" s="589"/>
      <c r="DY20" s="589"/>
      <c r="DZ20" s="589"/>
      <c r="EA20" s="589"/>
      <c r="EB20" s="589"/>
      <c r="EC20" s="624"/>
    </row>
    <row r="21" spans="2:133" ht="11.25" customHeight="1" x14ac:dyDescent="0.15">
      <c r="B21" s="585" t="s">
        <v>262</v>
      </c>
      <c r="C21" s="586"/>
      <c r="D21" s="586"/>
      <c r="E21" s="586"/>
      <c r="F21" s="586"/>
      <c r="G21" s="586"/>
      <c r="H21" s="586"/>
      <c r="I21" s="586"/>
      <c r="J21" s="586"/>
      <c r="K21" s="586"/>
      <c r="L21" s="586"/>
      <c r="M21" s="586"/>
      <c r="N21" s="586"/>
      <c r="O21" s="586"/>
      <c r="P21" s="586"/>
      <c r="Q21" s="587"/>
      <c r="R21" s="588">
        <v>2776</v>
      </c>
      <c r="S21" s="589"/>
      <c r="T21" s="589"/>
      <c r="U21" s="589"/>
      <c r="V21" s="589"/>
      <c r="W21" s="589"/>
      <c r="X21" s="589"/>
      <c r="Y21" s="590"/>
      <c r="Z21" s="641">
        <v>0</v>
      </c>
      <c r="AA21" s="641"/>
      <c r="AB21" s="641"/>
      <c r="AC21" s="641"/>
      <c r="AD21" s="642">
        <v>2776</v>
      </c>
      <c r="AE21" s="642"/>
      <c r="AF21" s="642"/>
      <c r="AG21" s="642"/>
      <c r="AH21" s="642"/>
      <c r="AI21" s="642"/>
      <c r="AJ21" s="642"/>
      <c r="AK21" s="642"/>
      <c r="AL21" s="611">
        <v>0.1</v>
      </c>
      <c r="AM21" s="643"/>
      <c r="AN21" s="643"/>
      <c r="AO21" s="644"/>
      <c r="AP21" s="679" t="s">
        <v>263</v>
      </c>
      <c r="AQ21" s="689"/>
      <c r="AR21" s="689"/>
      <c r="AS21" s="689"/>
      <c r="AT21" s="689"/>
      <c r="AU21" s="689"/>
      <c r="AV21" s="689"/>
      <c r="AW21" s="689"/>
      <c r="AX21" s="689"/>
      <c r="AY21" s="689"/>
      <c r="AZ21" s="689"/>
      <c r="BA21" s="689"/>
      <c r="BB21" s="689"/>
      <c r="BC21" s="689"/>
      <c r="BD21" s="689"/>
      <c r="BE21" s="689"/>
      <c r="BF21" s="681"/>
      <c r="BG21" s="588">
        <v>8346</v>
      </c>
      <c r="BH21" s="589"/>
      <c r="BI21" s="589"/>
      <c r="BJ21" s="589"/>
      <c r="BK21" s="589"/>
      <c r="BL21" s="589"/>
      <c r="BM21" s="589"/>
      <c r="BN21" s="590"/>
      <c r="BO21" s="641">
        <v>0.2</v>
      </c>
      <c r="BP21" s="641"/>
      <c r="BQ21" s="641"/>
      <c r="BR21" s="641"/>
      <c r="BS21" s="594" t="s">
        <v>224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264</v>
      </c>
      <c r="C22" s="586"/>
      <c r="D22" s="586"/>
      <c r="E22" s="586"/>
      <c r="F22" s="586"/>
      <c r="G22" s="586"/>
      <c r="H22" s="586"/>
      <c r="I22" s="586"/>
      <c r="J22" s="586"/>
      <c r="K22" s="586"/>
      <c r="L22" s="586"/>
      <c r="M22" s="586"/>
      <c r="N22" s="586"/>
      <c r="O22" s="586"/>
      <c r="P22" s="586"/>
      <c r="Q22" s="587"/>
      <c r="R22" s="588">
        <v>8944</v>
      </c>
      <c r="S22" s="589"/>
      <c r="T22" s="589"/>
      <c r="U22" s="589"/>
      <c r="V22" s="589"/>
      <c r="W22" s="589"/>
      <c r="X22" s="589"/>
      <c r="Y22" s="590"/>
      <c r="Z22" s="641">
        <v>0.1</v>
      </c>
      <c r="AA22" s="641"/>
      <c r="AB22" s="641"/>
      <c r="AC22" s="641"/>
      <c r="AD22" s="642" t="s">
        <v>224</v>
      </c>
      <c r="AE22" s="642"/>
      <c r="AF22" s="642"/>
      <c r="AG22" s="642"/>
      <c r="AH22" s="642"/>
      <c r="AI22" s="642"/>
      <c r="AJ22" s="642"/>
      <c r="AK22" s="642"/>
      <c r="AL22" s="611" t="s">
        <v>224</v>
      </c>
      <c r="AM22" s="643"/>
      <c r="AN22" s="643"/>
      <c r="AO22" s="644"/>
      <c r="AP22" s="679" t="s">
        <v>265</v>
      </c>
      <c r="AQ22" s="689"/>
      <c r="AR22" s="689"/>
      <c r="AS22" s="689"/>
      <c r="AT22" s="689"/>
      <c r="AU22" s="689"/>
      <c r="AV22" s="689"/>
      <c r="AW22" s="689"/>
      <c r="AX22" s="689"/>
      <c r="AY22" s="689"/>
      <c r="AZ22" s="689"/>
      <c r="BA22" s="689"/>
      <c r="BB22" s="689"/>
      <c r="BC22" s="689"/>
      <c r="BD22" s="689"/>
      <c r="BE22" s="689"/>
      <c r="BF22" s="681"/>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4"/>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267</v>
      </c>
      <c r="C23" s="586"/>
      <c r="D23" s="586"/>
      <c r="E23" s="586"/>
      <c r="F23" s="586"/>
      <c r="G23" s="586"/>
      <c r="H23" s="586"/>
      <c r="I23" s="586"/>
      <c r="J23" s="586"/>
      <c r="K23" s="586"/>
      <c r="L23" s="586"/>
      <c r="M23" s="586"/>
      <c r="N23" s="586"/>
      <c r="O23" s="586"/>
      <c r="P23" s="586"/>
      <c r="Q23" s="587"/>
      <c r="R23" s="588">
        <v>68503</v>
      </c>
      <c r="S23" s="589"/>
      <c r="T23" s="589"/>
      <c r="U23" s="589"/>
      <c r="V23" s="589"/>
      <c r="W23" s="589"/>
      <c r="X23" s="589"/>
      <c r="Y23" s="590"/>
      <c r="Z23" s="641">
        <v>1.1000000000000001</v>
      </c>
      <c r="AA23" s="641"/>
      <c r="AB23" s="641"/>
      <c r="AC23" s="641"/>
      <c r="AD23" s="642">
        <v>4976</v>
      </c>
      <c r="AE23" s="642"/>
      <c r="AF23" s="642"/>
      <c r="AG23" s="642"/>
      <c r="AH23" s="642"/>
      <c r="AI23" s="642"/>
      <c r="AJ23" s="642"/>
      <c r="AK23" s="642"/>
      <c r="AL23" s="611">
        <v>0.1</v>
      </c>
      <c r="AM23" s="643"/>
      <c r="AN23" s="643"/>
      <c r="AO23" s="644"/>
      <c r="AP23" s="679" t="s">
        <v>268</v>
      </c>
      <c r="AQ23" s="689"/>
      <c r="AR23" s="689"/>
      <c r="AS23" s="689"/>
      <c r="AT23" s="689"/>
      <c r="AU23" s="689"/>
      <c r="AV23" s="689"/>
      <c r="AW23" s="689"/>
      <c r="AX23" s="689"/>
      <c r="AY23" s="689"/>
      <c r="AZ23" s="689"/>
      <c r="BA23" s="689"/>
      <c r="BB23" s="689"/>
      <c r="BC23" s="689"/>
      <c r="BD23" s="689"/>
      <c r="BE23" s="689"/>
      <c r="BF23" s="681"/>
      <c r="BG23" s="588" t="s">
        <v>224</v>
      </c>
      <c r="BH23" s="589"/>
      <c r="BI23" s="589"/>
      <c r="BJ23" s="589"/>
      <c r="BK23" s="589"/>
      <c r="BL23" s="589"/>
      <c r="BM23" s="589"/>
      <c r="BN23" s="590"/>
      <c r="BO23" s="641" t="s">
        <v>224</v>
      </c>
      <c r="BP23" s="641"/>
      <c r="BQ23" s="641"/>
      <c r="BR23" s="641"/>
      <c r="BS23" s="594" t="s">
        <v>224</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x14ac:dyDescent="0.15">
      <c r="B24" s="585" t="s">
        <v>274</v>
      </c>
      <c r="C24" s="586"/>
      <c r="D24" s="586"/>
      <c r="E24" s="586"/>
      <c r="F24" s="586"/>
      <c r="G24" s="586"/>
      <c r="H24" s="586"/>
      <c r="I24" s="586"/>
      <c r="J24" s="586"/>
      <c r="K24" s="586"/>
      <c r="L24" s="586"/>
      <c r="M24" s="586"/>
      <c r="N24" s="586"/>
      <c r="O24" s="586"/>
      <c r="P24" s="586"/>
      <c r="Q24" s="587"/>
      <c r="R24" s="588">
        <v>2145</v>
      </c>
      <c r="S24" s="589"/>
      <c r="T24" s="589"/>
      <c r="U24" s="589"/>
      <c r="V24" s="589"/>
      <c r="W24" s="589"/>
      <c r="X24" s="589"/>
      <c r="Y24" s="590"/>
      <c r="Z24" s="641">
        <v>0</v>
      </c>
      <c r="AA24" s="641"/>
      <c r="AB24" s="641"/>
      <c r="AC24" s="641"/>
      <c r="AD24" s="642" t="s">
        <v>224</v>
      </c>
      <c r="AE24" s="642"/>
      <c r="AF24" s="642"/>
      <c r="AG24" s="642"/>
      <c r="AH24" s="642"/>
      <c r="AI24" s="642"/>
      <c r="AJ24" s="642"/>
      <c r="AK24" s="642"/>
      <c r="AL24" s="611" t="s">
        <v>224</v>
      </c>
      <c r="AM24" s="643"/>
      <c r="AN24" s="643"/>
      <c r="AO24" s="644"/>
      <c r="AP24" s="679" t="s">
        <v>275</v>
      </c>
      <c r="AQ24" s="689"/>
      <c r="AR24" s="689"/>
      <c r="AS24" s="689"/>
      <c r="AT24" s="689"/>
      <c r="AU24" s="689"/>
      <c r="AV24" s="689"/>
      <c r="AW24" s="689"/>
      <c r="AX24" s="689"/>
      <c r="AY24" s="689"/>
      <c r="AZ24" s="689"/>
      <c r="BA24" s="689"/>
      <c r="BB24" s="689"/>
      <c r="BC24" s="689"/>
      <c r="BD24" s="689"/>
      <c r="BE24" s="689"/>
      <c r="BF24" s="681"/>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4"/>
      <c r="CD24" s="645" t="s">
        <v>276</v>
      </c>
      <c r="CE24" s="646"/>
      <c r="CF24" s="646"/>
      <c r="CG24" s="646"/>
      <c r="CH24" s="646"/>
      <c r="CI24" s="646"/>
      <c r="CJ24" s="646"/>
      <c r="CK24" s="646"/>
      <c r="CL24" s="646"/>
      <c r="CM24" s="646"/>
      <c r="CN24" s="646"/>
      <c r="CO24" s="646"/>
      <c r="CP24" s="646"/>
      <c r="CQ24" s="647"/>
      <c r="CR24" s="638">
        <v>1233364</v>
      </c>
      <c r="CS24" s="639"/>
      <c r="CT24" s="639"/>
      <c r="CU24" s="639"/>
      <c r="CV24" s="639"/>
      <c r="CW24" s="639"/>
      <c r="CX24" s="639"/>
      <c r="CY24" s="686"/>
      <c r="CZ24" s="690">
        <v>21.8</v>
      </c>
      <c r="DA24" s="691"/>
      <c r="DB24" s="691"/>
      <c r="DC24" s="692"/>
      <c r="DD24" s="685">
        <v>1084873</v>
      </c>
      <c r="DE24" s="639"/>
      <c r="DF24" s="639"/>
      <c r="DG24" s="639"/>
      <c r="DH24" s="639"/>
      <c r="DI24" s="639"/>
      <c r="DJ24" s="639"/>
      <c r="DK24" s="686"/>
      <c r="DL24" s="685">
        <v>1073722</v>
      </c>
      <c r="DM24" s="639"/>
      <c r="DN24" s="639"/>
      <c r="DO24" s="639"/>
      <c r="DP24" s="639"/>
      <c r="DQ24" s="639"/>
      <c r="DR24" s="639"/>
      <c r="DS24" s="639"/>
      <c r="DT24" s="639"/>
      <c r="DU24" s="639"/>
      <c r="DV24" s="686"/>
      <c r="DW24" s="687">
        <v>23.9</v>
      </c>
      <c r="DX24" s="656"/>
      <c r="DY24" s="656"/>
      <c r="DZ24" s="656"/>
      <c r="EA24" s="656"/>
      <c r="EB24" s="656"/>
      <c r="EC24" s="688"/>
    </row>
    <row r="25" spans="2:133" ht="11.25" customHeight="1" x14ac:dyDescent="0.15">
      <c r="B25" s="585" t="s">
        <v>277</v>
      </c>
      <c r="C25" s="586"/>
      <c r="D25" s="586"/>
      <c r="E25" s="586"/>
      <c r="F25" s="586"/>
      <c r="G25" s="586"/>
      <c r="H25" s="586"/>
      <c r="I25" s="586"/>
      <c r="J25" s="586"/>
      <c r="K25" s="586"/>
      <c r="L25" s="586"/>
      <c r="M25" s="586"/>
      <c r="N25" s="586"/>
      <c r="O25" s="586"/>
      <c r="P25" s="586"/>
      <c r="Q25" s="587"/>
      <c r="R25" s="588">
        <v>425715</v>
      </c>
      <c r="S25" s="589"/>
      <c r="T25" s="589"/>
      <c r="U25" s="589"/>
      <c r="V25" s="589"/>
      <c r="W25" s="589"/>
      <c r="X25" s="589"/>
      <c r="Y25" s="590"/>
      <c r="Z25" s="641">
        <v>7.1</v>
      </c>
      <c r="AA25" s="641"/>
      <c r="AB25" s="641"/>
      <c r="AC25" s="641"/>
      <c r="AD25" s="642" t="s">
        <v>224</v>
      </c>
      <c r="AE25" s="642"/>
      <c r="AF25" s="642"/>
      <c r="AG25" s="642"/>
      <c r="AH25" s="642"/>
      <c r="AI25" s="642"/>
      <c r="AJ25" s="642"/>
      <c r="AK25" s="642"/>
      <c r="AL25" s="611" t="s">
        <v>224</v>
      </c>
      <c r="AM25" s="643"/>
      <c r="AN25" s="643"/>
      <c r="AO25" s="644"/>
      <c r="AP25" s="679" t="s">
        <v>278</v>
      </c>
      <c r="AQ25" s="689"/>
      <c r="AR25" s="689"/>
      <c r="AS25" s="689"/>
      <c r="AT25" s="689"/>
      <c r="AU25" s="689"/>
      <c r="AV25" s="689"/>
      <c r="AW25" s="689"/>
      <c r="AX25" s="689"/>
      <c r="AY25" s="689"/>
      <c r="AZ25" s="689"/>
      <c r="BA25" s="689"/>
      <c r="BB25" s="689"/>
      <c r="BC25" s="689"/>
      <c r="BD25" s="689"/>
      <c r="BE25" s="689"/>
      <c r="BF25" s="681"/>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4"/>
      <c r="CD25" s="625" t="s">
        <v>279</v>
      </c>
      <c r="CE25" s="622"/>
      <c r="CF25" s="622"/>
      <c r="CG25" s="622"/>
      <c r="CH25" s="622"/>
      <c r="CI25" s="622"/>
      <c r="CJ25" s="622"/>
      <c r="CK25" s="622"/>
      <c r="CL25" s="622"/>
      <c r="CM25" s="622"/>
      <c r="CN25" s="622"/>
      <c r="CO25" s="622"/>
      <c r="CP25" s="622"/>
      <c r="CQ25" s="623"/>
      <c r="CR25" s="588">
        <v>873343</v>
      </c>
      <c r="CS25" s="607"/>
      <c r="CT25" s="607"/>
      <c r="CU25" s="607"/>
      <c r="CV25" s="607"/>
      <c r="CW25" s="607"/>
      <c r="CX25" s="607"/>
      <c r="CY25" s="608"/>
      <c r="CZ25" s="591">
        <v>15.5</v>
      </c>
      <c r="DA25" s="609"/>
      <c r="DB25" s="609"/>
      <c r="DC25" s="610"/>
      <c r="DD25" s="594">
        <v>864238</v>
      </c>
      <c r="DE25" s="607"/>
      <c r="DF25" s="607"/>
      <c r="DG25" s="607"/>
      <c r="DH25" s="607"/>
      <c r="DI25" s="607"/>
      <c r="DJ25" s="607"/>
      <c r="DK25" s="608"/>
      <c r="DL25" s="594">
        <v>861853</v>
      </c>
      <c r="DM25" s="607"/>
      <c r="DN25" s="607"/>
      <c r="DO25" s="607"/>
      <c r="DP25" s="607"/>
      <c r="DQ25" s="607"/>
      <c r="DR25" s="607"/>
      <c r="DS25" s="607"/>
      <c r="DT25" s="607"/>
      <c r="DU25" s="607"/>
      <c r="DV25" s="608"/>
      <c r="DW25" s="611">
        <v>19.2</v>
      </c>
      <c r="DX25" s="612"/>
      <c r="DY25" s="612"/>
      <c r="DZ25" s="612"/>
      <c r="EA25" s="612"/>
      <c r="EB25" s="612"/>
      <c r="EC25" s="613"/>
    </row>
    <row r="26" spans="2:133" ht="11.25" customHeight="1" x14ac:dyDescent="0.15">
      <c r="B26" s="682" t="s">
        <v>280</v>
      </c>
      <c r="C26" s="683"/>
      <c r="D26" s="683"/>
      <c r="E26" s="683"/>
      <c r="F26" s="683"/>
      <c r="G26" s="683"/>
      <c r="H26" s="683"/>
      <c r="I26" s="683"/>
      <c r="J26" s="683"/>
      <c r="K26" s="683"/>
      <c r="L26" s="683"/>
      <c r="M26" s="683"/>
      <c r="N26" s="683"/>
      <c r="O26" s="683"/>
      <c r="P26" s="683"/>
      <c r="Q26" s="684"/>
      <c r="R26" s="588" t="s">
        <v>224</v>
      </c>
      <c r="S26" s="589"/>
      <c r="T26" s="589"/>
      <c r="U26" s="589"/>
      <c r="V26" s="589"/>
      <c r="W26" s="589"/>
      <c r="X26" s="589"/>
      <c r="Y26" s="590"/>
      <c r="Z26" s="641" t="s">
        <v>224</v>
      </c>
      <c r="AA26" s="641"/>
      <c r="AB26" s="641"/>
      <c r="AC26" s="641"/>
      <c r="AD26" s="642" t="s">
        <v>224</v>
      </c>
      <c r="AE26" s="642"/>
      <c r="AF26" s="642"/>
      <c r="AG26" s="642"/>
      <c r="AH26" s="642"/>
      <c r="AI26" s="642"/>
      <c r="AJ26" s="642"/>
      <c r="AK26" s="642"/>
      <c r="AL26" s="611" t="s">
        <v>224</v>
      </c>
      <c r="AM26" s="643"/>
      <c r="AN26" s="643"/>
      <c r="AO26" s="644"/>
      <c r="AP26" s="679" t="s">
        <v>281</v>
      </c>
      <c r="AQ26" s="680"/>
      <c r="AR26" s="680"/>
      <c r="AS26" s="680"/>
      <c r="AT26" s="680"/>
      <c r="AU26" s="680"/>
      <c r="AV26" s="680"/>
      <c r="AW26" s="680"/>
      <c r="AX26" s="680"/>
      <c r="AY26" s="680"/>
      <c r="AZ26" s="680"/>
      <c r="BA26" s="680"/>
      <c r="BB26" s="680"/>
      <c r="BC26" s="680"/>
      <c r="BD26" s="680"/>
      <c r="BE26" s="680"/>
      <c r="BF26" s="681"/>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4"/>
      <c r="CD26" s="625" t="s">
        <v>282</v>
      </c>
      <c r="CE26" s="622"/>
      <c r="CF26" s="622"/>
      <c r="CG26" s="622"/>
      <c r="CH26" s="622"/>
      <c r="CI26" s="622"/>
      <c r="CJ26" s="622"/>
      <c r="CK26" s="622"/>
      <c r="CL26" s="622"/>
      <c r="CM26" s="622"/>
      <c r="CN26" s="622"/>
      <c r="CO26" s="622"/>
      <c r="CP26" s="622"/>
      <c r="CQ26" s="623"/>
      <c r="CR26" s="588">
        <v>505521</v>
      </c>
      <c r="CS26" s="589"/>
      <c r="CT26" s="589"/>
      <c r="CU26" s="589"/>
      <c r="CV26" s="589"/>
      <c r="CW26" s="589"/>
      <c r="CX26" s="589"/>
      <c r="CY26" s="590"/>
      <c r="CZ26" s="591">
        <v>8.9</v>
      </c>
      <c r="DA26" s="609"/>
      <c r="DB26" s="609"/>
      <c r="DC26" s="610"/>
      <c r="DD26" s="594">
        <v>502997</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283</v>
      </c>
      <c r="C27" s="586"/>
      <c r="D27" s="586"/>
      <c r="E27" s="586"/>
      <c r="F27" s="586"/>
      <c r="G27" s="586"/>
      <c r="H27" s="586"/>
      <c r="I27" s="586"/>
      <c r="J27" s="586"/>
      <c r="K27" s="586"/>
      <c r="L27" s="586"/>
      <c r="M27" s="586"/>
      <c r="N27" s="586"/>
      <c r="O27" s="586"/>
      <c r="P27" s="586"/>
      <c r="Q27" s="587"/>
      <c r="R27" s="588">
        <v>112169</v>
      </c>
      <c r="S27" s="589"/>
      <c r="T27" s="589"/>
      <c r="U27" s="589"/>
      <c r="V27" s="589"/>
      <c r="W27" s="589"/>
      <c r="X27" s="589"/>
      <c r="Y27" s="590"/>
      <c r="Z27" s="641">
        <v>1.9</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4017105</v>
      </c>
      <c r="BH27" s="589"/>
      <c r="BI27" s="589"/>
      <c r="BJ27" s="589"/>
      <c r="BK27" s="589"/>
      <c r="BL27" s="589"/>
      <c r="BM27" s="589"/>
      <c r="BN27" s="590"/>
      <c r="BO27" s="641">
        <v>100</v>
      </c>
      <c r="BP27" s="641"/>
      <c r="BQ27" s="641"/>
      <c r="BR27" s="641"/>
      <c r="BS27" s="594" t="s">
        <v>224</v>
      </c>
      <c r="BT27" s="589"/>
      <c r="BU27" s="589"/>
      <c r="BV27" s="589"/>
      <c r="BW27" s="589"/>
      <c r="BX27" s="589"/>
      <c r="BY27" s="589"/>
      <c r="BZ27" s="589"/>
      <c r="CA27" s="589"/>
      <c r="CB27" s="624"/>
      <c r="CD27" s="625" t="s">
        <v>285</v>
      </c>
      <c r="CE27" s="622"/>
      <c r="CF27" s="622"/>
      <c r="CG27" s="622"/>
      <c r="CH27" s="622"/>
      <c r="CI27" s="622"/>
      <c r="CJ27" s="622"/>
      <c r="CK27" s="622"/>
      <c r="CL27" s="622"/>
      <c r="CM27" s="622"/>
      <c r="CN27" s="622"/>
      <c r="CO27" s="622"/>
      <c r="CP27" s="622"/>
      <c r="CQ27" s="623"/>
      <c r="CR27" s="588">
        <v>229280</v>
      </c>
      <c r="CS27" s="607"/>
      <c r="CT27" s="607"/>
      <c r="CU27" s="607"/>
      <c r="CV27" s="607"/>
      <c r="CW27" s="607"/>
      <c r="CX27" s="607"/>
      <c r="CY27" s="608"/>
      <c r="CZ27" s="591">
        <v>4.0999999999999996</v>
      </c>
      <c r="DA27" s="609"/>
      <c r="DB27" s="609"/>
      <c r="DC27" s="610"/>
      <c r="DD27" s="594">
        <v>89894</v>
      </c>
      <c r="DE27" s="607"/>
      <c r="DF27" s="607"/>
      <c r="DG27" s="607"/>
      <c r="DH27" s="607"/>
      <c r="DI27" s="607"/>
      <c r="DJ27" s="607"/>
      <c r="DK27" s="608"/>
      <c r="DL27" s="594">
        <v>81128</v>
      </c>
      <c r="DM27" s="607"/>
      <c r="DN27" s="607"/>
      <c r="DO27" s="607"/>
      <c r="DP27" s="607"/>
      <c r="DQ27" s="607"/>
      <c r="DR27" s="607"/>
      <c r="DS27" s="607"/>
      <c r="DT27" s="607"/>
      <c r="DU27" s="607"/>
      <c r="DV27" s="608"/>
      <c r="DW27" s="611">
        <v>1.8</v>
      </c>
      <c r="DX27" s="612"/>
      <c r="DY27" s="612"/>
      <c r="DZ27" s="612"/>
      <c r="EA27" s="612"/>
      <c r="EB27" s="612"/>
      <c r="EC27" s="613"/>
    </row>
    <row r="28" spans="2:133" ht="11.25" customHeight="1" x14ac:dyDescent="0.15">
      <c r="B28" s="585" t="s">
        <v>286</v>
      </c>
      <c r="C28" s="586"/>
      <c r="D28" s="586"/>
      <c r="E28" s="586"/>
      <c r="F28" s="586"/>
      <c r="G28" s="586"/>
      <c r="H28" s="586"/>
      <c r="I28" s="586"/>
      <c r="J28" s="586"/>
      <c r="K28" s="586"/>
      <c r="L28" s="586"/>
      <c r="M28" s="586"/>
      <c r="N28" s="586"/>
      <c r="O28" s="586"/>
      <c r="P28" s="586"/>
      <c r="Q28" s="587"/>
      <c r="R28" s="588">
        <v>118202</v>
      </c>
      <c r="S28" s="589"/>
      <c r="T28" s="589"/>
      <c r="U28" s="589"/>
      <c r="V28" s="589"/>
      <c r="W28" s="589"/>
      <c r="X28" s="589"/>
      <c r="Y28" s="590"/>
      <c r="Z28" s="641">
        <v>2</v>
      </c>
      <c r="AA28" s="641"/>
      <c r="AB28" s="641"/>
      <c r="AC28" s="641"/>
      <c r="AD28" s="642">
        <v>20955</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287</v>
      </c>
      <c r="CE28" s="622"/>
      <c r="CF28" s="622"/>
      <c r="CG28" s="622"/>
      <c r="CH28" s="622"/>
      <c r="CI28" s="622"/>
      <c r="CJ28" s="622"/>
      <c r="CK28" s="622"/>
      <c r="CL28" s="622"/>
      <c r="CM28" s="622"/>
      <c r="CN28" s="622"/>
      <c r="CO28" s="622"/>
      <c r="CP28" s="622"/>
      <c r="CQ28" s="623"/>
      <c r="CR28" s="588">
        <v>130741</v>
      </c>
      <c r="CS28" s="589"/>
      <c r="CT28" s="589"/>
      <c r="CU28" s="589"/>
      <c r="CV28" s="589"/>
      <c r="CW28" s="589"/>
      <c r="CX28" s="589"/>
      <c r="CY28" s="590"/>
      <c r="CZ28" s="591">
        <v>2.2999999999999998</v>
      </c>
      <c r="DA28" s="609"/>
      <c r="DB28" s="609"/>
      <c r="DC28" s="610"/>
      <c r="DD28" s="594">
        <v>130741</v>
      </c>
      <c r="DE28" s="589"/>
      <c r="DF28" s="589"/>
      <c r="DG28" s="589"/>
      <c r="DH28" s="589"/>
      <c r="DI28" s="589"/>
      <c r="DJ28" s="589"/>
      <c r="DK28" s="590"/>
      <c r="DL28" s="594">
        <v>130741</v>
      </c>
      <c r="DM28" s="589"/>
      <c r="DN28" s="589"/>
      <c r="DO28" s="589"/>
      <c r="DP28" s="589"/>
      <c r="DQ28" s="589"/>
      <c r="DR28" s="589"/>
      <c r="DS28" s="589"/>
      <c r="DT28" s="589"/>
      <c r="DU28" s="589"/>
      <c r="DV28" s="590"/>
      <c r="DW28" s="611">
        <v>2.9</v>
      </c>
      <c r="DX28" s="612"/>
      <c r="DY28" s="612"/>
      <c r="DZ28" s="612"/>
      <c r="EA28" s="612"/>
      <c r="EB28" s="612"/>
      <c r="EC28" s="613"/>
    </row>
    <row r="29" spans="2:133" ht="11.25" customHeight="1" x14ac:dyDescent="0.15">
      <c r="B29" s="585" t="s">
        <v>288</v>
      </c>
      <c r="C29" s="586"/>
      <c r="D29" s="586"/>
      <c r="E29" s="586"/>
      <c r="F29" s="586"/>
      <c r="G29" s="586"/>
      <c r="H29" s="586"/>
      <c r="I29" s="586"/>
      <c r="J29" s="586"/>
      <c r="K29" s="586"/>
      <c r="L29" s="586"/>
      <c r="M29" s="586"/>
      <c r="N29" s="586"/>
      <c r="O29" s="586"/>
      <c r="P29" s="586"/>
      <c r="Q29" s="587"/>
      <c r="R29" s="588">
        <v>50</v>
      </c>
      <c r="S29" s="589"/>
      <c r="T29" s="589"/>
      <c r="U29" s="589"/>
      <c r="V29" s="589"/>
      <c r="W29" s="589"/>
      <c r="X29" s="589"/>
      <c r="Y29" s="590"/>
      <c r="Z29" s="641">
        <v>0</v>
      </c>
      <c r="AA29" s="641"/>
      <c r="AB29" s="641"/>
      <c r="AC29" s="641"/>
      <c r="AD29" s="642" t="s">
        <v>224</v>
      </c>
      <c r="AE29" s="642"/>
      <c r="AF29" s="642"/>
      <c r="AG29" s="642"/>
      <c r="AH29" s="642"/>
      <c r="AI29" s="642"/>
      <c r="AJ29" s="642"/>
      <c r="AK29" s="642"/>
      <c r="AL29" s="611" t="s">
        <v>224</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289</v>
      </c>
      <c r="BH29" s="664"/>
      <c r="BI29" s="664"/>
      <c r="BJ29" s="664"/>
      <c r="BK29" s="664"/>
      <c r="BL29" s="664"/>
      <c r="BM29" s="664"/>
      <c r="BN29" s="664"/>
      <c r="BO29" s="664"/>
      <c r="BP29" s="664"/>
      <c r="BQ29" s="665"/>
      <c r="BR29" s="648" t="s">
        <v>290</v>
      </c>
      <c r="BS29" s="664"/>
      <c r="BT29" s="664"/>
      <c r="BU29" s="664"/>
      <c r="BV29" s="664"/>
      <c r="BW29" s="664"/>
      <c r="BX29" s="664"/>
      <c r="BY29" s="664"/>
      <c r="BZ29" s="664"/>
      <c r="CA29" s="664"/>
      <c r="CB29" s="665"/>
      <c r="CD29" s="658" t="s">
        <v>291</v>
      </c>
      <c r="CE29" s="659"/>
      <c r="CF29" s="625" t="s">
        <v>292</v>
      </c>
      <c r="CG29" s="622"/>
      <c r="CH29" s="622"/>
      <c r="CI29" s="622"/>
      <c r="CJ29" s="622"/>
      <c r="CK29" s="622"/>
      <c r="CL29" s="622"/>
      <c r="CM29" s="622"/>
      <c r="CN29" s="622"/>
      <c r="CO29" s="622"/>
      <c r="CP29" s="622"/>
      <c r="CQ29" s="623"/>
      <c r="CR29" s="588">
        <v>130741</v>
      </c>
      <c r="CS29" s="607"/>
      <c r="CT29" s="607"/>
      <c r="CU29" s="607"/>
      <c r="CV29" s="607"/>
      <c r="CW29" s="607"/>
      <c r="CX29" s="607"/>
      <c r="CY29" s="608"/>
      <c r="CZ29" s="591">
        <v>2.2999999999999998</v>
      </c>
      <c r="DA29" s="609"/>
      <c r="DB29" s="609"/>
      <c r="DC29" s="610"/>
      <c r="DD29" s="594">
        <v>130741</v>
      </c>
      <c r="DE29" s="607"/>
      <c r="DF29" s="607"/>
      <c r="DG29" s="607"/>
      <c r="DH29" s="607"/>
      <c r="DI29" s="607"/>
      <c r="DJ29" s="607"/>
      <c r="DK29" s="608"/>
      <c r="DL29" s="594">
        <v>130741</v>
      </c>
      <c r="DM29" s="607"/>
      <c r="DN29" s="607"/>
      <c r="DO29" s="607"/>
      <c r="DP29" s="607"/>
      <c r="DQ29" s="607"/>
      <c r="DR29" s="607"/>
      <c r="DS29" s="607"/>
      <c r="DT29" s="607"/>
      <c r="DU29" s="607"/>
      <c r="DV29" s="608"/>
      <c r="DW29" s="611">
        <v>2.9</v>
      </c>
      <c r="DX29" s="612"/>
      <c r="DY29" s="612"/>
      <c r="DZ29" s="612"/>
      <c r="EA29" s="612"/>
      <c r="EB29" s="612"/>
      <c r="EC29" s="613"/>
    </row>
    <row r="30" spans="2:133" ht="11.25" customHeight="1" x14ac:dyDescent="0.15">
      <c r="B30" s="585" t="s">
        <v>293</v>
      </c>
      <c r="C30" s="586"/>
      <c r="D30" s="586"/>
      <c r="E30" s="586"/>
      <c r="F30" s="586"/>
      <c r="G30" s="586"/>
      <c r="H30" s="586"/>
      <c r="I30" s="586"/>
      <c r="J30" s="586"/>
      <c r="K30" s="586"/>
      <c r="L30" s="586"/>
      <c r="M30" s="586"/>
      <c r="N30" s="586"/>
      <c r="O30" s="586"/>
      <c r="P30" s="586"/>
      <c r="Q30" s="587"/>
      <c r="R30" s="588">
        <v>257283</v>
      </c>
      <c r="S30" s="589"/>
      <c r="T30" s="589"/>
      <c r="U30" s="589"/>
      <c r="V30" s="589"/>
      <c r="W30" s="589"/>
      <c r="X30" s="589"/>
      <c r="Y30" s="590"/>
      <c r="Z30" s="641">
        <v>4.3</v>
      </c>
      <c r="AA30" s="641"/>
      <c r="AB30" s="641"/>
      <c r="AC30" s="641"/>
      <c r="AD30" s="642" t="s">
        <v>224</v>
      </c>
      <c r="AE30" s="642"/>
      <c r="AF30" s="642"/>
      <c r="AG30" s="642"/>
      <c r="AH30" s="642"/>
      <c r="AI30" s="642"/>
      <c r="AJ30" s="642"/>
      <c r="AK30" s="642"/>
      <c r="AL30" s="611" t="s">
        <v>224</v>
      </c>
      <c r="AM30" s="643"/>
      <c r="AN30" s="643"/>
      <c r="AO30" s="644"/>
      <c r="AP30" s="666" t="s">
        <v>294</v>
      </c>
      <c r="AQ30" s="667"/>
      <c r="AR30" s="667"/>
      <c r="AS30" s="667"/>
      <c r="AT30" s="672" t="s">
        <v>295</v>
      </c>
      <c r="AU30" s="182"/>
      <c r="AV30" s="182"/>
      <c r="AW30" s="182"/>
      <c r="AX30" s="675" t="s">
        <v>172</v>
      </c>
      <c r="AY30" s="676"/>
      <c r="AZ30" s="676"/>
      <c r="BA30" s="676"/>
      <c r="BB30" s="676"/>
      <c r="BC30" s="676"/>
      <c r="BD30" s="676"/>
      <c r="BE30" s="676"/>
      <c r="BF30" s="677"/>
      <c r="BG30" s="654">
        <v>99.9</v>
      </c>
      <c r="BH30" s="655"/>
      <c r="BI30" s="655"/>
      <c r="BJ30" s="655"/>
      <c r="BK30" s="655"/>
      <c r="BL30" s="655"/>
      <c r="BM30" s="656">
        <v>99.8</v>
      </c>
      <c r="BN30" s="655"/>
      <c r="BO30" s="655"/>
      <c r="BP30" s="655"/>
      <c r="BQ30" s="657"/>
      <c r="BR30" s="654">
        <v>99.9</v>
      </c>
      <c r="BS30" s="655"/>
      <c r="BT30" s="655"/>
      <c r="BU30" s="655"/>
      <c r="BV30" s="655"/>
      <c r="BW30" s="655"/>
      <c r="BX30" s="656">
        <v>99.6</v>
      </c>
      <c r="BY30" s="655"/>
      <c r="BZ30" s="655"/>
      <c r="CA30" s="655"/>
      <c r="CB30" s="657"/>
      <c r="CD30" s="660"/>
      <c r="CE30" s="661"/>
      <c r="CF30" s="625" t="s">
        <v>296</v>
      </c>
      <c r="CG30" s="622"/>
      <c r="CH30" s="622"/>
      <c r="CI30" s="622"/>
      <c r="CJ30" s="622"/>
      <c r="CK30" s="622"/>
      <c r="CL30" s="622"/>
      <c r="CM30" s="622"/>
      <c r="CN30" s="622"/>
      <c r="CO30" s="622"/>
      <c r="CP30" s="622"/>
      <c r="CQ30" s="623"/>
      <c r="CR30" s="588">
        <v>123887</v>
      </c>
      <c r="CS30" s="589"/>
      <c r="CT30" s="589"/>
      <c r="CU30" s="589"/>
      <c r="CV30" s="589"/>
      <c r="CW30" s="589"/>
      <c r="CX30" s="589"/>
      <c r="CY30" s="590"/>
      <c r="CZ30" s="591">
        <v>2.2000000000000002</v>
      </c>
      <c r="DA30" s="609"/>
      <c r="DB30" s="609"/>
      <c r="DC30" s="610"/>
      <c r="DD30" s="594">
        <v>123887</v>
      </c>
      <c r="DE30" s="589"/>
      <c r="DF30" s="589"/>
      <c r="DG30" s="589"/>
      <c r="DH30" s="589"/>
      <c r="DI30" s="589"/>
      <c r="DJ30" s="589"/>
      <c r="DK30" s="590"/>
      <c r="DL30" s="594">
        <v>123887</v>
      </c>
      <c r="DM30" s="589"/>
      <c r="DN30" s="589"/>
      <c r="DO30" s="589"/>
      <c r="DP30" s="589"/>
      <c r="DQ30" s="589"/>
      <c r="DR30" s="589"/>
      <c r="DS30" s="589"/>
      <c r="DT30" s="589"/>
      <c r="DU30" s="589"/>
      <c r="DV30" s="590"/>
      <c r="DW30" s="611">
        <v>2.8</v>
      </c>
      <c r="DX30" s="612"/>
      <c r="DY30" s="612"/>
      <c r="DZ30" s="612"/>
      <c r="EA30" s="612"/>
      <c r="EB30" s="612"/>
      <c r="EC30" s="613"/>
    </row>
    <row r="31" spans="2:133" ht="11.25" customHeight="1" x14ac:dyDescent="0.15">
      <c r="B31" s="585" t="s">
        <v>297</v>
      </c>
      <c r="C31" s="586"/>
      <c r="D31" s="586"/>
      <c r="E31" s="586"/>
      <c r="F31" s="586"/>
      <c r="G31" s="586"/>
      <c r="H31" s="586"/>
      <c r="I31" s="586"/>
      <c r="J31" s="586"/>
      <c r="K31" s="586"/>
      <c r="L31" s="586"/>
      <c r="M31" s="586"/>
      <c r="N31" s="586"/>
      <c r="O31" s="586"/>
      <c r="P31" s="586"/>
      <c r="Q31" s="587"/>
      <c r="R31" s="588">
        <v>429791</v>
      </c>
      <c r="S31" s="589"/>
      <c r="T31" s="589"/>
      <c r="U31" s="589"/>
      <c r="V31" s="589"/>
      <c r="W31" s="589"/>
      <c r="X31" s="589"/>
      <c r="Y31" s="590"/>
      <c r="Z31" s="641">
        <v>7.2</v>
      </c>
      <c r="AA31" s="641"/>
      <c r="AB31" s="641"/>
      <c r="AC31" s="641"/>
      <c r="AD31" s="642" t="s">
        <v>224</v>
      </c>
      <c r="AE31" s="642"/>
      <c r="AF31" s="642"/>
      <c r="AG31" s="642"/>
      <c r="AH31" s="642"/>
      <c r="AI31" s="642"/>
      <c r="AJ31" s="642"/>
      <c r="AK31" s="642"/>
      <c r="AL31" s="611" t="s">
        <v>224</v>
      </c>
      <c r="AM31" s="643"/>
      <c r="AN31" s="643"/>
      <c r="AO31" s="644"/>
      <c r="AP31" s="668"/>
      <c r="AQ31" s="669"/>
      <c r="AR31" s="669"/>
      <c r="AS31" s="669"/>
      <c r="AT31" s="673"/>
      <c r="AU31" s="181" t="s">
        <v>298</v>
      </c>
      <c r="AV31" s="181"/>
      <c r="AW31" s="181"/>
      <c r="AX31" s="585" t="s">
        <v>299</v>
      </c>
      <c r="AY31" s="586"/>
      <c r="AZ31" s="586"/>
      <c r="BA31" s="586"/>
      <c r="BB31" s="586"/>
      <c r="BC31" s="586"/>
      <c r="BD31" s="586"/>
      <c r="BE31" s="586"/>
      <c r="BF31" s="587"/>
      <c r="BG31" s="652">
        <v>99.9</v>
      </c>
      <c r="BH31" s="607"/>
      <c r="BI31" s="607"/>
      <c r="BJ31" s="607"/>
      <c r="BK31" s="607"/>
      <c r="BL31" s="607"/>
      <c r="BM31" s="643">
        <v>99.7</v>
      </c>
      <c r="BN31" s="653"/>
      <c r="BO31" s="653"/>
      <c r="BP31" s="653"/>
      <c r="BQ31" s="617"/>
      <c r="BR31" s="652">
        <v>99.8</v>
      </c>
      <c r="BS31" s="607"/>
      <c r="BT31" s="607"/>
      <c r="BU31" s="607"/>
      <c r="BV31" s="607"/>
      <c r="BW31" s="607"/>
      <c r="BX31" s="643">
        <v>99.3</v>
      </c>
      <c r="BY31" s="653"/>
      <c r="BZ31" s="653"/>
      <c r="CA31" s="653"/>
      <c r="CB31" s="617"/>
      <c r="CD31" s="660"/>
      <c r="CE31" s="661"/>
      <c r="CF31" s="625" t="s">
        <v>300</v>
      </c>
      <c r="CG31" s="622"/>
      <c r="CH31" s="622"/>
      <c r="CI31" s="622"/>
      <c r="CJ31" s="622"/>
      <c r="CK31" s="622"/>
      <c r="CL31" s="622"/>
      <c r="CM31" s="622"/>
      <c r="CN31" s="622"/>
      <c r="CO31" s="622"/>
      <c r="CP31" s="622"/>
      <c r="CQ31" s="623"/>
      <c r="CR31" s="588">
        <v>6854</v>
      </c>
      <c r="CS31" s="607"/>
      <c r="CT31" s="607"/>
      <c r="CU31" s="607"/>
      <c r="CV31" s="607"/>
      <c r="CW31" s="607"/>
      <c r="CX31" s="607"/>
      <c r="CY31" s="608"/>
      <c r="CZ31" s="591">
        <v>0.1</v>
      </c>
      <c r="DA31" s="609"/>
      <c r="DB31" s="609"/>
      <c r="DC31" s="610"/>
      <c r="DD31" s="594">
        <v>6854</v>
      </c>
      <c r="DE31" s="607"/>
      <c r="DF31" s="607"/>
      <c r="DG31" s="607"/>
      <c r="DH31" s="607"/>
      <c r="DI31" s="607"/>
      <c r="DJ31" s="607"/>
      <c r="DK31" s="608"/>
      <c r="DL31" s="594">
        <v>6854</v>
      </c>
      <c r="DM31" s="607"/>
      <c r="DN31" s="607"/>
      <c r="DO31" s="607"/>
      <c r="DP31" s="607"/>
      <c r="DQ31" s="607"/>
      <c r="DR31" s="607"/>
      <c r="DS31" s="607"/>
      <c r="DT31" s="607"/>
      <c r="DU31" s="607"/>
      <c r="DV31" s="608"/>
      <c r="DW31" s="611">
        <v>0.2</v>
      </c>
      <c r="DX31" s="612"/>
      <c r="DY31" s="612"/>
      <c r="DZ31" s="612"/>
      <c r="EA31" s="612"/>
      <c r="EB31" s="612"/>
      <c r="EC31" s="613"/>
    </row>
    <row r="32" spans="2:133" ht="11.25" customHeight="1" x14ac:dyDescent="0.15">
      <c r="B32" s="585" t="s">
        <v>301</v>
      </c>
      <c r="C32" s="586"/>
      <c r="D32" s="586"/>
      <c r="E32" s="586"/>
      <c r="F32" s="586"/>
      <c r="G32" s="586"/>
      <c r="H32" s="586"/>
      <c r="I32" s="586"/>
      <c r="J32" s="586"/>
      <c r="K32" s="586"/>
      <c r="L32" s="586"/>
      <c r="M32" s="586"/>
      <c r="N32" s="586"/>
      <c r="O32" s="586"/>
      <c r="P32" s="586"/>
      <c r="Q32" s="587"/>
      <c r="R32" s="588">
        <v>64499</v>
      </c>
      <c r="S32" s="589"/>
      <c r="T32" s="589"/>
      <c r="U32" s="589"/>
      <c r="V32" s="589"/>
      <c r="W32" s="589"/>
      <c r="X32" s="589"/>
      <c r="Y32" s="590"/>
      <c r="Z32" s="641">
        <v>1.1000000000000001</v>
      </c>
      <c r="AA32" s="641"/>
      <c r="AB32" s="641"/>
      <c r="AC32" s="641"/>
      <c r="AD32" s="642">
        <v>976</v>
      </c>
      <c r="AE32" s="642"/>
      <c r="AF32" s="642"/>
      <c r="AG32" s="642"/>
      <c r="AH32" s="642"/>
      <c r="AI32" s="642"/>
      <c r="AJ32" s="642"/>
      <c r="AK32" s="642"/>
      <c r="AL32" s="611">
        <v>0</v>
      </c>
      <c r="AM32" s="643"/>
      <c r="AN32" s="643"/>
      <c r="AO32" s="644"/>
      <c r="AP32" s="670"/>
      <c r="AQ32" s="671"/>
      <c r="AR32" s="671"/>
      <c r="AS32" s="671"/>
      <c r="AT32" s="674"/>
      <c r="AU32" s="183"/>
      <c r="AV32" s="183"/>
      <c r="AW32" s="183"/>
      <c r="AX32" s="569" t="s">
        <v>302</v>
      </c>
      <c r="AY32" s="570"/>
      <c r="AZ32" s="570"/>
      <c r="BA32" s="570"/>
      <c r="BB32" s="570"/>
      <c r="BC32" s="570"/>
      <c r="BD32" s="570"/>
      <c r="BE32" s="570"/>
      <c r="BF32" s="571"/>
      <c r="BG32" s="651">
        <v>99.9</v>
      </c>
      <c r="BH32" s="573"/>
      <c r="BI32" s="573"/>
      <c r="BJ32" s="573"/>
      <c r="BK32" s="573"/>
      <c r="BL32" s="573"/>
      <c r="BM32" s="636">
        <v>99.9</v>
      </c>
      <c r="BN32" s="573"/>
      <c r="BO32" s="573"/>
      <c r="BP32" s="573"/>
      <c r="BQ32" s="630"/>
      <c r="BR32" s="651">
        <v>99.9</v>
      </c>
      <c r="BS32" s="573"/>
      <c r="BT32" s="573"/>
      <c r="BU32" s="573"/>
      <c r="BV32" s="573"/>
      <c r="BW32" s="573"/>
      <c r="BX32" s="636">
        <v>99.7</v>
      </c>
      <c r="BY32" s="573"/>
      <c r="BZ32" s="573"/>
      <c r="CA32" s="573"/>
      <c r="CB32" s="630"/>
      <c r="CD32" s="662"/>
      <c r="CE32" s="663"/>
      <c r="CF32" s="625" t="s">
        <v>303</v>
      </c>
      <c r="CG32" s="622"/>
      <c r="CH32" s="622"/>
      <c r="CI32" s="622"/>
      <c r="CJ32" s="622"/>
      <c r="CK32" s="622"/>
      <c r="CL32" s="622"/>
      <c r="CM32" s="622"/>
      <c r="CN32" s="622"/>
      <c r="CO32" s="622"/>
      <c r="CP32" s="622"/>
      <c r="CQ32" s="623"/>
      <c r="CR32" s="588" t="s">
        <v>224</v>
      </c>
      <c r="CS32" s="589"/>
      <c r="CT32" s="589"/>
      <c r="CU32" s="589"/>
      <c r="CV32" s="589"/>
      <c r="CW32" s="589"/>
      <c r="CX32" s="589"/>
      <c r="CY32" s="590"/>
      <c r="CZ32" s="591" t="s">
        <v>224</v>
      </c>
      <c r="DA32" s="609"/>
      <c r="DB32" s="609"/>
      <c r="DC32" s="610"/>
      <c r="DD32" s="594" t="s">
        <v>224</v>
      </c>
      <c r="DE32" s="589"/>
      <c r="DF32" s="589"/>
      <c r="DG32" s="589"/>
      <c r="DH32" s="589"/>
      <c r="DI32" s="589"/>
      <c r="DJ32" s="589"/>
      <c r="DK32" s="590"/>
      <c r="DL32" s="594" t="s">
        <v>224</v>
      </c>
      <c r="DM32" s="589"/>
      <c r="DN32" s="589"/>
      <c r="DO32" s="589"/>
      <c r="DP32" s="589"/>
      <c r="DQ32" s="589"/>
      <c r="DR32" s="589"/>
      <c r="DS32" s="589"/>
      <c r="DT32" s="589"/>
      <c r="DU32" s="589"/>
      <c r="DV32" s="590"/>
      <c r="DW32" s="611" t="s">
        <v>224</v>
      </c>
      <c r="DX32" s="612"/>
      <c r="DY32" s="612"/>
      <c r="DZ32" s="612"/>
      <c r="EA32" s="612"/>
      <c r="EB32" s="612"/>
      <c r="EC32" s="613"/>
    </row>
    <row r="33" spans="2:133" ht="11.25" customHeight="1" x14ac:dyDescent="0.15">
      <c r="B33" s="585" t="s">
        <v>304</v>
      </c>
      <c r="C33" s="586"/>
      <c r="D33" s="586"/>
      <c r="E33" s="586"/>
      <c r="F33" s="586"/>
      <c r="G33" s="586"/>
      <c r="H33" s="586"/>
      <c r="I33" s="586"/>
      <c r="J33" s="586"/>
      <c r="K33" s="586"/>
      <c r="L33" s="586"/>
      <c r="M33" s="586"/>
      <c r="N33" s="586"/>
      <c r="O33" s="586"/>
      <c r="P33" s="586"/>
      <c r="Q33" s="587"/>
      <c r="R33" s="588" t="s">
        <v>224</v>
      </c>
      <c r="S33" s="589"/>
      <c r="T33" s="589"/>
      <c r="U33" s="589"/>
      <c r="V33" s="589"/>
      <c r="W33" s="589"/>
      <c r="X33" s="589"/>
      <c r="Y33" s="590"/>
      <c r="Z33" s="641" t="s">
        <v>224</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305</v>
      </c>
      <c r="CE33" s="622"/>
      <c r="CF33" s="622"/>
      <c r="CG33" s="622"/>
      <c r="CH33" s="622"/>
      <c r="CI33" s="622"/>
      <c r="CJ33" s="622"/>
      <c r="CK33" s="622"/>
      <c r="CL33" s="622"/>
      <c r="CM33" s="622"/>
      <c r="CN33" s="622"/>
      <c r="CO33" s="622"/>
      <c r="CP33" s="622"/>
      <c r="CQ33" s="623"/>
      <c r="CR33" s="588">
        <v>3224966</v>
      </c>
      <c r="CS33" s="607"/>
      <c r="CT33" s="607"/>
      <c r="CU33" s="607"/>
      <c r="CV33" s="607"/>
      <c r="CW33" s="607"/>
      <c r="CX33" s="607"/>
      <c r="CY33" s="608"/>
      <c r="CZ33" s="591">
        <v>57.1</v>
      </c>
      <c r="DA33" s="609"/>
      <c r="DB33" s="609"/>
      <c r="DC33" s="610"/>
      <c r="DD33" s="594">
        <v>2745523</v>
      </c>
      <c r="DE33" s="607"/>
      <c r="DF33" s="607"/>
      <c r="DG33" s="607"/>
      <c r="DH33" s="607"/>
      <c r="DI33" s="607"/>
      <c r="DJ33" s="607"/>
      <c r="DK33" s="608"/>
      <c r="DL33" s="594">
        <v>1880987</v>
      </c>
      <c r="DM33" s="607"/>
      <c r="DN33" s="607"/>
      <c r="DO33" s="607"/>
      <c r="DP33" s="607"/>
      <c r="DQ33" s="607"/>
      <c r="DR33" s="607"/>
      <c r="DS33" s="607"/>
      <c r="DT33" s="607"/>
      <c r="DU33" s="607"/>
      <c r="DV33" s="608"/>
      <c r="DW33" s="611">
        <v>41.8</v>
      </c>
      <c r="DX33" s="612"/>
      <c r="DY33" s="612"/>
      <c r="DZ33" s="612"/>
      <c r="EA33" s="612"/>
      <c r="EB33" s="612"/>
      <c r="EC33" s="613"/>
    </row>
    <row r="34" spans="2:133" ht="11.25" customHeight="1" x14ac:dyDescent="0.15">
      <c r="B34" s="585" t="s">
        <v>306</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307</v>
      </c>
      <c r="AR34" s="649"/>
      <c r="AS34" s="649"/>
      <c r="AT34" s="649"/>
      <c r="AU34" s="649"/>
      <c r="AV34" s="649"/>
      <c r="AW34" s="649"/>
      <c r="AX34" s="649"/>
      <c r="AY34" s="649"/>
      <c r="AZ34" s="649"/>
      <c r="BA34" s="649"/>
      <c r="BB34" s="649"/>
      <c r="BC34" s="649"/>
      <c r="BD34" s="649"/>
      <c r="BE34" s="649"/>
      <c r="BF34" s="650"/>
      <c r="BG34" s="648" t="s">
        <v>308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309</v>
      </c>
      <c r="CE34" s="622"/>
      <c r="CF34" s="622"/>
      <c r="CG34" s="622"/>
      <c r="CH34" s="622"/>
      <c r="CI34" s="622"/>
      <c r="CJ34" s="622"/>
      <c r="CK34" s="622"/>
      <c r="CL34" s="622"/>
      <c r="CM34" s="622"/>
      <c r="CN34" s="622"/>
      <c r="CO34" s="622"/>
      <c r="CP34" s="622"/>
      <c r="CQ34" s="623"/>
      <c r="CR34" s="588">
        <v>1125748</v>
      </c>
      <c r="CS34" s="589"/>
      <c r="CT34" s="589"/>
      <c r="CU34" s="589"/>
      <c r="CV34" s="589"/>
      <c r="CW34" s="589"/>
      <c r="CX34" s="589"/>
      <c r="CY34" s="590"/>
      <c r="CZ34" s="591">
        <v>19.899999999999999</v>
      </c>
      <c r="DA34" s="609"/>
      <c r="DB34" s="609"/>
      <c r="DC34" s="610"/>
      <c r="DD34" s="594">
        <v>1006441</v>
      </c>
      <c r="DE34" s="589"/>
      <c r="DF34" s="589"/>
      <c r="DG34" s="589"/>
      <c r="DH34" s="589"/>
      <c r="DI34" s="589"/>
      <c r="DJ34" s="589"/>
      <c r="DK34" s="590"/>
      <c r="DL34" s="594">
        <v>820537</v>
      </c>
      <c r="DM34" s="589"/>
      <c r="DN34" s="589"/>
      <c r="DO34" s="589"/>
      <c r="DP34" s="589"/>
      <c r="DQ34" s="589"/>
      <c r="DR34" s="589"/>
      <c r="DS34" s="589"/>
      <c r="DT34" s="589"/>
      <c r="DU34" s="589"/>
      <c r="DV34" s="590"/>
      <c r="DW34" s="611">
        <v>18.3</v>
      </c>
      <c r="DX34" s="612"/>
      <c r="DY34" s="612"/>
      <c r="DZ34" s="612"/>
      <c r="EA34" s="612"/>
      <c r="EB34" s="612"/>
      <c r="EC34" s="613"/>
    </row>
    <row r="35" spans="2:133" ht="11.25" customHeight="1" x14ac:dyDescent="0.15">
      <c r="B35" s="585" t="s">
        <v>310</v>
      </c>
      <c r="C35" s="586"/>
      <c r="D35" s="586"/>
      <c r="E35" s="586"/>
      <c r="F35" s="586"/>
      <c r="G35" s="586"/>
      <c r="H35" s="586"/>
      <c r="I35" s="586"/>
      <c r="J35" s="586"/>
      <c r="K35" s="586"/>
      <c r="L35" s="586"/>
      <c r="M35" s="586"/>
      <c r="N35" s="586"/>
      <c r="O35" s="586"/>
      <c r="P35" s="586"/>
      <c r="Q35" s="587"/>
      <c r="R35" s="588" t="s">
        <v>224</v>
      </c>
      <c r="S35" s="589"/>
      <c r="T35" s="589"/>
      <c r="U35" s="589"/>
      <c r="V35" s="589"/>
      <c r="W35" s="589"/>
      <c r="X35" s="589"/>
      <c r="Y35" s="590"/>
      <c r="Z35" s="641" t="s">
        <v>224</v>
      </c>
      <c r="AA35" s="641"/>
      <c r="AB35" s="641"/>
      <c r="AC35" s="641"/>
      <c r="AD35" s="642" t="s">
        <v>224</v>
      </c>
      <c r="AE35" s="642"/>
      <c r="AF35" s="642"/>
      <c r="AG35" s="642"/>
      <c r="AH35" s="642"/>
      <c r="AI35" s="642"/>
      <c r="AJ35" s="642"/>
      <c r="AK35" s="642"/>
      <c r="AL35" s="611" t="s">
        <v>224</v>
      </c>
      <c r="AM35" s="643"/>
      <c r="AN35" s="643"/>
      <c r="AO35" s="644"/>
      <c r="AP35" s="186"/>
      <c r="AQ35" s="645" t="s">
        <v>311</v>
      </c>
      <c r="AR35" s="646"/>
      <c r="AS35" s="646"/>
      <c r="AT35" s="646"/>
      <c r="AU35" s="646"/>
      <c r="AV35" s="646"/>
      <c r="AW35" s="646"/>
      <c r="AX35" s="646"/>
      <c r="AY35" s="647"/>
      <c r="AZ35" s="638">
        <v>380152</v>
      </c>
      <c r="BA35" s="639"/>
      <c r="BB35" s="639"/>
      <c r="BC35" s="639"/>
      <c r="BD35" s="639"/>
      <c r="BE35" s="639"/>
      <c r="BF35" s="640"/>
      <c r="BG35" s="645" t="s">
        <v>312</v>
      </c>
      <c r="BH35" s="646"/>
      <c r="BI35" s="646"/>
      <c r="BJ35" s="646"/>
      <c r="BK35" s="646"/>
      <c r="BL35" s="646"/>
      <c r="BM35" s="646"/>
      <c r="BN35" s="646"/>
      <c r="BO35" s="646"/>
      <c r="BP35" s="646"/>
      <c r="BQ35" s="646"/>
      <c r="BR35" s="646"/>
      <c r="BS35" s="646"/>
      <c r="BT35" s="646"/>
      <c r="BU35" s="647"/>
      <c r="BV35" s="638">
        <v>78779</v>
      </c>
      <c r="BW35" s="639"/>
      <c r="BX35" s="639"/>
      <c r="BY35" s="639"/>
      <c r="BZ35" s="639"/>
      <c r="CA35" s="639"/>
      <c r="CB35" s="640"/>
      <c r="CD35" s="625" t="s">
        <v>313</v>
      </c>
      <c r="CE35" s="622"/>
      <c r="CF35" s="622"/>
      <c r="CG35" s="622"/>
      <c r="CH35" s="622"/>
      <c r="CI35" s="622"/>
      <c r="CJ35" s="622"/>
      <c r="CK35" s="622"/>
      <c r="CL35" s="622"/>
      <c r="CM35" s="622"/>
      <c r="CN35" s="622"/>
      <c r="CO35" s="622"/>
      <c r="CP35" s="622"/>
      <c r="CQ35" s="623"/>
      <c r="CR35" s="588">
        <v>17951</v>
      </c>
      <c r="CS35" s="607"/>
      <c r="CT35" s="607"/>
      <c r="CU35" s="607"/>
      <c r="CV35" s="607"/>
      <c r="CW35" s="607"/>
      <c r="CX35" s="607"/>
      <c r="CY35" s="608"/>
      <c r="CZ35" s="591">
        <v>0.3</v>
      </c>
      <c r="DA35" s="609"/>
      <c r="DB35" s="609"/>
      <c r="DC35" s="610"/>
      <c r="DD35" s="594">
        <v>17951</v>
      </c>
      <c r="DE35" s="607"/>
      <c r="DF35" s="607"/>
      <c r="DG35" s="607"/>
      <c r="DH35" s="607"/>
      <c r="DI35" s="607"/>
      <c r="DJ35" s="607"/>
      <c r="DK35" s="608"/>
      <c r="DL35" s="594">
        <v>17951</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314</v>
      </c>
      <c r="C36" s="570"/>
      <c r="D36" s="570"/>
      <c r="E36" s="570"/>
      <c r="F36" s="570"/>
      <c r="G36" s="570"/>
      <c r="H36" s="570"/>
      <c r="I36" s="570"/>
      <c r="J36" s="570"/>
      <c r="K36" s="570"/>
      <c r="L36" s="570"/>
      <c r="M36" s="570"/>
      <c r="N36" s="570"/>
      <c r="O36" s="570"/>
      <c r="P36" s="570"/>
      <c r="Q36" s="571"/>
      <c r="R36" s="572">
        <v>5976670</v>
      </c>
      <c r="S36" s="629"/>
      <c r="T36" s="629"/>
      <c r="U36" s="629"/>
      <c r="V36" s="629"/>
      <c r="W36" s="629"/>
      <c r="X36" s="629"/>
      <c r="Y36" s="632"/>
      <c r="Z36" s="633">
        <v>100</v>
      </c>
      <c r="AA36" s="633"/>
      <c r="AB36" s="633"/>
      <c r="AC36" s="633"/>
      <c r="AD36" s="634">
        <v>4495381</v>
      </c>
      <c r="AE36" s="634"/>
      <c r="AF36" s="634"/>
      <c r="AG36" s="634"/>
      <c r="AH36" s="634"/>
      <c r="AI36" s="634"/>
      <c r="AJ36" s="634"/>
      <c r="AK36" s="634"/>
      <c r="AL36" s="635">
        <v>100</v>
      </c>
      <c r="AM36" s="636"/>
      <c r="AN36" s="636"/>
      <c r="AO36" s="637"/>
      <c r="AQ36" s="614" t="s">
        <v>315</v>
      </c>
      <c r="AR36" s="615"/>
      <c r="AS36" s="615"/>
      <c r="AT36" s="615"/>
      <c r="AU36" s="615"/>
      <c r="AV36" s="615"/>
      <c r="AW36" s="615"/>
      <c r="AX36" s="615"/>
      <c r="AY36" s="616"/>
      <c r="AZ36" s="588">
        <v>117544</v>
      </c>
      <c r="BA36" s="589"/>
      <c r="BB36" s="589"/>
      <c r="BC36" s="589"/>
      <c r="BD36" s="607"/>
      <c r="BE36" s="607"/>
      <c r="BF36" s="617"/>
      <c r="BG36" s="625" t="s">
        <v>316</v>
      </c>
      <c r="BH36" s="622"/>
      <c r="BI36" s="622"/>
      <c r="BJ36" s="622"/>
      <c r="BK36" s="622"/>
      <c r="BL36" s="622"/>
      <c r="BM36" s="622"/>
      <c r="BN36" s="622"/>
      <c r="BO36" s="622"/>
      <c r="BP36" s="622"/>
      <c r="BQ36" s="622"/>
      <c r="BR36" s="622"/>
      <c r="BS36" s="622"/>
      <c r="BT36" s="622"/>
      <c r="BU36" s="623"/>
      <c r="BV36" s="588">
        <v>50583</v>
      </c>
      <c r="BW36" s="589"/>
      <c r="BX36" s="589"/>
      <c r="BY36" s="589"/>
      <c r="BZ36" s="589"/>
      <c r="CA36" s="589"/>
      <c r="CB36" s="624"/>
      <c r="CD36" s="625" t="s">
        <v>317</v>
      </c>
      <c r="CE36" s="622"/>
      <c r="CF36" s="622"/>
      <c r="CG36" s="622"/>
      <c r="CH36" s="622"/>
      <c r="CI36" s="622"/>
      <c r="CJ36" s="622"/>
      <c r="CK36" s="622"/>
      <c r="CL36" s="622"/>
      <c r="CM36" s="622"/>
      <c r="CN36" s="622"/>
      <c r="CO36" s="622"/>
      <c r="CP36" s="622"/>
      <c r="CQ36" s="623"/>
      <c r="CR36" s="588">
        <v>952856</v>
      </c>
      <c r="CS36" s="589"/>
      <c r="CT36" s="589"/>
      <c r="CU36" s="589"/>
      <c r="CV36" s="589"/>
      <c r="CW36" s="589"/>
      <c r="CX36" s="589"/>
      <c r="CY36" s="590"/>
      <c r="CZ36" s="591">
        <v>16.899999999999999</v>
      </c>
      <c r="DA36" s="609"/>
      <c r="DB36" s="609"/>
      <c r="DC36" s="610"/>
      <c r="DD36" s="594">
        <v>900886</v>
      </c>
      <c r="DE36" s="589"/>
      <c r="DF36" s="589"/>
      <c r="DG36" s="589"/>
      <c r="DH36" s="589"/>
      <c r="DI36" s="589"/>
      <c r="DJ36" s="589"/>
      <c r="DK36" s="590"/>
      <c r="DL36" s="594">
        <v>893319</v>
      </c>
      <c r="DM36" s="589"/>
      <c r="DN36" s="589"/>
      <c r="DO36" s="589"/>
      <c r="DP36" s="589"/>
      <c r="DQ36" s="589"/>
      <c r="DR36" s="589"/>
      <c r="DS36" s="589"/>
      <c r="DT36" s="589"/>
      <c r="DU36" s="589"/>
      <c r="DV36" s="590"/>
      <c r="DW36" s="611">
        <v>19.899999999999999</v>
      </c>
      <c r="DX36" s="612"/>
      <c r="DY36" s="612"/>
      <c r="DZ36" s="612"/>
      <c r="EA36" s="612"/>
      <c r="EB36" s="612"/>
      <c r="EC36" s="613"/>
    </row>
    <row r="37" spans="2:133" ht="11.25" customHeight="1" x14ac:dyDescent="0.15">
      <c r="AQ37" s="614" t="s">
        <v>318</v>
      </c>
      <c r="AR37" s="615"/>
      <c r="AS37" s="615"/>
      <c r="AT37" s="615"/>
      <c r="AU37" s="615"/>
      <c r="AV37" s="615"/>
      <c r="AW37" s="615"/>
      <c r="AX37" s="615"/>
      <c r="AY37" s="616"/>
      <c r="AZ37" s="588">
        <v>94141</v>
      </c>
      <c r="BA37" s="589"/>
      <c r="BB37" s="589"/>
      <c r="BC37" s="589"/>
      <c r="BD37" s="607"/>
      <c r="BE37" s="607"/>
      <c r="BF37" s="617"/>
      <c r="BG37" s="625" t="s">
        <v>319</v>
      </c>
      <c r="BH37" s="622"/>
      <c r="BI37" s="622"/>
      <c r="BJ37" s="622"/>
      <c r="BK37" s="622"/>
      <c r="BL37" s="622"/>
      <c r="BM37" s="622"/>
      <c r="BN37" s="622"/>
      <c r="BO37" s="622"/>
      <c r="BP37" s="622"/>
      <c r="BQ37" s="622"/>
      <c r="BR37" s="622"/>
      <c r="BS37" s="622"/>
      <c r="BT37" s="622"/>
      <c r="BU37" s="623"/>
      <c r="BV37" s="588">
        <v>621</v>
      </c>
      <c r="BW37" s="589"/>
      <c r="BX37" s="589"/>
      <c r="BY37" s="589"/>
      <c r="BZ37" s="589"/>
      <c r="CA37" s="589"/>
      <c r="CB37" s="624"/>
      <c r="CD37" s="625" t="s">
        <v>320</v>
      </c>
      <c r="CE37" s="622"/>
      <c r="CF37" s="622"/>
      <c r="CG37" s="622"/>
      <c r="CH37" s="622"/>
      <c r="CI37" s="622"/>
      <c r="CJ37" s="622"/>
      <c r="CK37" s="622"/>
      <c r="CL37" s="622"/>
      <c r="CM37" s="622"/>
      <c r="CN37" s="622"/>
      <c r="CO37" s="622"/>
      <c r="CP37" s="622"/>
      <c r="CQ37" s="623"/>
      <c r="CR37" s="588">
        <v>376475</v>
      </c>
      <c r="CS37" s="607"/>
      <c r="CT37" s="607"/>
      <c r="CU37" s="607"/>
      <c r="CV37" s="607"/>
      <c r="CW37" s="607"/>
      <c r="CX37" s="607"/>
      <c r="CY37" s="608"/>
      <c r="CZ37" s="591">
        <v>6.7</v>
      </c>
      <c r="DA37" s="609"/>
      <c r="DB37" s="609"/>
      <c r="DC37" s="610"/>
      <c r="DD37" s="594">
        <v>376410</v>
      </c>
      <c r="DE37" s="607"/>
      <c r="DF37" s="607"/>
      <c r="DG37" s="607"/>
      <c r="DH37" s="607"/>
      <c r="DI37" s="607"/>
      <c r="DJ37" s="607"/>
      <c r="DK37" s="608"/>
      <c r="DL37" s="594">
        <v>376410</v>
      </c>
      <c r="DM37" s="607"/>
      <c r="DN37" s="607"/>
      <c r="DO37" s="607"/>
      <c r="DP37" s="607"/>
      <c r="DQ37" s="607"/>
      <c r="DR37" s="607"/>
      <c r="DS37" s="607"/>
      <c r="DT37" s="607"/>
      <c r="DU37" s="607"/>
      <c r="DV37" s="608"/>
      <c r="DW37" s="611">
        <v>8.4</v>
      </c>
      <c r="DX37" s="612"/>
      <c r="DY37" s="612"/>
      <c r="DZ37" s="612"/>
      <c r="EA37" s="612"/>
      <c r="EB37" s="612"/>
      <c r="EC37" s="613"/>
    </row>
    <row r="38" spans="2:133" ht="11.25" customHeight="1" x14ac:dyDescent="0.15">
      <c r="AQ38" s="614" t="s">
        <v>321</v>
      </c>
      <c r="AR38" s="615"/>
      <c r="AS38" s="615"/>
      <c r="AT38" s="615"/>
      <c r="AU38" s="615"/>
      <c r="AV38" s="615"/>
      <c r="AW38" s="615"/>
      <c r="AX38" s="615"/>
      <c r="AY38" s="616"/>
      <c r="AZ38" s="588">
        <v>454</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1251</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379698</v>
      </c>
      <c r="CS38" s="589"/>
      <c r="CT38" s="589"/>
      <c r="CU38" s="589"/>
      <c r="CV38" s="589"/>
      <c r="CW38" s="589"/>
      <c r="CX38" s="589"/>
      <c r="CY38" s="590"/>
      <c r="CZ38" s="591">
        <v>6.7</v>
      </c>
      <c r="DA38" s="609"/>
      <c r="DB38" s="609"/>
      <c r="DC38" s="610"/>
      <c r="DD38" s="594">
        <v>320048</v>
      </c>
      <c r="DE38" s="589"/>
      <c r="DF38" s="589"/>
      <c r="DG38" s="589"/>
      <c r="DH38" s="589"/>
      <c r="DI38" s="589"/>
      <c r="DJ38" s="589"/>
      <c r="DK38" s="590"/>
      <c r="DL38" s="594">
        <v>149180</v>
      </c>
      <c r="DM38" s="589"/>
      <c r="DN38" s="589"/>
      <c r="DO38" s="589"/>
      <c r="DP38" s="589"/>
      <c r="DQ38" s="589"/>
      <c r="DR38" s="589"/>
      <c r="DS38" s="589"/>
      <c r="DT38" s="589"/>
      <c r="DU38" s="589"/>
      <c r="DV38" s="590"/>
      <c r="DW38" s="611">
        <v>3.3</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325</v>
      </c>
      <c r="BA39" s="589"/>
      <c r="BB39" s="589"/>
      <c r="BC39" s="589"/>
      <c r="BD39" s="607"/>
      <c r="BE39" s="607"/>
      <c r="BF39" s="617"/>
      <c r="BG39" s="618" t="s">
        <v>326</v>
      </c>
      <c r="BH39" s="619"/>
      <c r="BI39" s="619"/>
      <c r="BJ39" s="619"/>
      <c r="BK39" s="619"/>
      <c r="BL39" s="187"/>
      <c r="BM39" s="622" t="s">
        <v>327</v>
      </c>
      <c r="BN39" s="622"/>
      <c r="BO39" s="622"/>
      <c r="BP39" s="622"/>
      <c r="BQ39" s="622"/>
      <c r="BR39" s="622"/>
      <c r="BS39" s="622"/>
      <c r="BT39" s="622"/>
      <c r="BU39" s="623"/>
      <c r="BV39" s="588">
        <v>94</v>
      </c>
      <c r="BW39" s="589"/>
      <c r="BX39" s="589"/>
      <c r="BY39" s="589"/>
      <c r="BZ39" s="589"/>
      <c r="CA39" s="589"/>
      <c r="CB39" s="624"/>
      <c r="CD39" s="625" t="s">
        <v>328</v>
      </c>
      <c r="CE39" s="622"/>
      <c r="CF39" s="622"/>
      <c r="CG39" s="622"/>
      <c r="CH39" s="622"/>
      <c r="CI39" s="622"/>
      <c r="CJ39" s="622"/>
      <c r="CK39" s="622"/>
      <c r="CL39" s="622"/>
      <c r="CM39" s="622"/>
      <c r="CN39" s="622"/>
      <c r="CO39" s="622"/>
      <c r="CP39" s="622"/>
      <c r="CQ39" s="623"/>
      <c r="CR39" s="588">
        <v>446347</v>
      </c>
      <c r="CS39" s="607"/>
      <c r="CT39" s="607"/>
      <c r="CU39" s="607"/>
      <c r="CV39" s="607"/>
      <c r="CW39" s="607"/>
      <c r="CX39" s="607"/>
      <c r="CY39" s="608"/>
      <c r="CZ39" s="591">
        <v>7.9</v>
      </c>
      <c r="DA39" s="609"/>
      <c r="DB39" s="609"/>
      <c r="DC39" s="610"/>
      <c r="DD39" s="594">
        <v>417282</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45175</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87</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v>302366</v>
      </c>
      <c r="CS40" s="589"/>
      <c r="CT40" s="589"/>
      <c r="CU40" s="589"/>
      <c r="CV40" s="589"/>
      <c r="CW40" s="589"/>
      <c r="CX40" s="589"/>
      <c r="CY40" s="590"/>
      <c r="CZ40" s="591">
        <v>5.3</v>
      </c>
      <c r="DA40" s="609"/>
      <c r="DB40" s="609"/>
      <c r="DC40" s="610"/>
      <c r="DD40" s="594">
        <v>82915</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122838</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279</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335</v>
      </c>
      <c r="CS41" s="607"/>
      <c r="CT41" s="607"/>
      <c r="CU41" s="607"/>
      <c r="CV41" s="607"/>
      <c r="CW41" s="607"/>
      <c r="CX41" s="607"/>
      <c r="CY41" s="608"/>
      <c r="CZ41" s="591" t="s">
        <v>335</v>
      </c>
      <c r="DA41" s="609"/>
      <c r="DB41" s="609"/>
      <c r="DC41" s="610"/>
      <c r="DD41" s="594" t="s">
        <v>335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337</v>
      </c>
      <c r="CE42" s="586"/>
      <c r="CF42" s="586"/>
      <c r="CG42" s="586"/>
      <c r="CH42" s="586"/>
      <c r="CI42" s="586"/>
      <c r="CJ42" s="586"/>
      <c r="CK42" s="586"/>
      <c r="CL42" s="586"/>
      <c r="CM42" s="586"/>
      <c r="CN42" s="586"/>
      <c r="CO42" s="586"/>
      <c r="CP42" s="586"/>
      <c r="CQ42" s="587"/>
      <c r="CR42" s="588">
        <v>1193661</v>
      </c>
      <c r="CS42" s="589"/>
      <c r="CT42" s="589"/>
      <c r="CU42" s="589"/>
      <c r="CV42" s="589"/>
      <c r="CW42" s="589"/>
      <c r="CX42" s="589"/>
      <c r="CY42" s="590"/>
      <c r="CZ42" s="591">
        <v>21.1</v>
      </c>
      <c r="DA42" s="592"/>
      <c r="DB42" s="592"/>
      <c r="DC42" s="593"/>
      <c r="DD42" s="594">
        <v>900174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339</v>
      </c>
      <c r="CE43" s="586"/>
      <c r="CF43" s="586"/>
      <c r="CG43" s="586"/>
      <c r="CH43" s="586"/>
      <c r="CI43" s="586"/>
      <c r="CJ43" s="586"/>
      <c r="CK43" s="586"/>
      <c r="CL43" s="586"/>
      <c r="CM43" s="586"/>
      <c r="CN43" s="586"/>
      <c r="CO43" s="586"/>
      <c r="CP43" s="586"/>
      <c r="CQ43" s="587"/>
      <c r="CR43" s="588">
        <v>48261</v>
      </c>
      <c r="CS43" s="607"/>
      <c r="CT43" s="607"/>
      <c r="CU43" s="607"/>
      <c r="CV43" s="607"/>
      <c r="CW43" s="607"/>
      <c r="CX43" s="607"/>
      <c r="CY43" s="608"/>
      <c r="CZ43" s="591">
        <v>0.9</v>
      </c>
      <c r="DA43" s="609"/>
      <c r="DB43" s="609"/>
      <c r="DC43" s="610"/>
      <c r="DD43" s="594">
        <v>48261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340</v>
      </c>
      <c r="CD44" s="601" t="s">
        <v>291</v>
      </c>
      <c r="CE44" s="602"/>
      <c r="CF44" s="585" t="s">
        <v>341</v>
      </c>
      <c r="CG44" s="586"/>
      <c r="CH44" s="586"/>
      <c r="CI44" s="586"/>
      <c r="CJ44" s="586"/>
      <c r="CK44" s="586"/>
      <c r="CL44" s="586"/>
      <c r="CM44" s="586"/>
      <c r="CN44" s="586"/>
      <c r="CO44" s="586"/>
      <c r="CP44" s="586"/>
      <c r="CQ44" s="587"/>
      <c r="CR44" s="588">
        <v>1193661</v>
      </c>
      <c r="CS44" s="589"/>
      <c r="CT44" s="589"/>
      <c r="CU44" s="589"/>
      <c r="CV44" s="589"/>
      <c r="CW44" s="589"/>
      <c r="CX44" s="589"/>
      <c r="CY44" s="590"/>
      <c r="CZ44" s="591">
        <v>21.1</v>
      </c>
      <c r="DA44" s="592"/>
      <c r="DB44" s="592"/>
      <c r="DC44" s="593"/>
      <c r="DD44" s="594">
        <v>900174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342</v>
      </c>
      <c r="CG45" s="586"/>
      <c r="CH45" s="586"/>
      <c r="CI45" s="586"/>
      <c r="CJ45" s="586"/>
      <c r="CK45" s="586"/>
      <c r="CL45" s="586"/>
      <c r="CM45" s="586"/>
      <c r="CN45" s="586"/>
      <c r="CO45" s="586"/>
      <c r="CP45" s="586"/>
      <c r="CQ45" s="587"/>
      <c r="CR45" s="588">
        <v>365559</v>
      </c>
      <c r="CS45" s="607"/>
      <c r="CT45" s="607"/>
      <c r="CU45" s="607"/>
      <c r="CV45" s="607"/>
      <c r="CW45" s="607"/>
      <c r="CX45" s="607"/>
      <c r="CY45" s="608"/>
      <c r="CZ45" s="591">
        <v>6.5</v>
      </c>
      <c r="DA45" s="609"/>
      <c r="DB45" s="609"/>
      <c r="DC45" s="610"/>
      <c r="DD45" s="594">
        <v>72264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343</v>
      </c>
      <c r="CG46" s="586"/>
      <c r="CH46" s="586"/>
      <c r="CI46" s="586"/>
      <c r="CJ46" s="586"/>
      <c r="CK46" s="586"/>
      <c r="CL46" s="586"/>
      <c r="CM46" s="586"/>
      <c r="CN46" s="586"/>
      <c r="CO46" s="586"/>
      <c r="CP46" s="586"/>
      <c r="CQ46" s="587"/>
      <c r="CR46" s="588">
        <v>744315</v>
      </c>
      <c r="CS46" s="589"/>
      <c r="CT46" s="589"/>
      <c r="CU46" s="589"/>
      <c r="CV46" s="589"/>
      <c r="CW46" s="589"/>
      <c r="CX46" s="589"/>
      <c r="CY46" s="590"/>
      <c r="CZ46" s="591">
        <v>13.2</v>
      </c>
      <c r="DA46" s="592"/>
      <c r="DB46" s="592"/>
      <c r="DC46" s="593"/>
      <c r="DD46" s="594">
        <v>744123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344</v>
      </c>
      <c r="CG47" s="586"/>
      <c r="CH47" s="586"/>
      <c r="CI47" s="586"/>
      <c r="CJ47" s="586"/>
      <c r="CK47" s="586"/>
      <c r="CL47" s="586"/>
      <c r="CM47" s="586"/>
      <c r="CN47" s="586"/>
      <c r="CO47" s="586"/>
      <c r="CP47" s="586"/>
      <c r="CQ47" s="587"/>
      <c r="CR47" s="588" t="s">
        <v>325</v>
      </c>
      <c r="CS47" s="607"/>
      <c r="CT47" s="607"/>
      <c r="CU47" s="607"/>
      <c r="CV47" s="607"/>
      <c r="CW47" s="607"/>
      <c r="CX47" s="607"/>
      <c r="CY47" s="608"/>
      <c r="CZ47" s="591" t="s">
        <v>325</v>
      </c>
      <c r="DA47" s="609"/>
      <c r="DB47" s="609"/>
      <c r="DC47" s="610"/>
      <c r="DD47" s="594" t="s">
        <v>325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345</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346</v>
      </c>
      <c r="CE49" s="570"/>
      <c r="CF49" s="570"/>
      <c r="CG49" s="570"/>
      <c r="CH49" s="570"/>
      <c r="CI49" s="570"/>
      <c r="CJ49" s="570"/>
      <c r="CK49" s="570"/>
      <c r="CL49" s="570"/>
      <c r="CM49" s="570"/>
      <c r="CN49" s="570"/>
      <c r="CO49" s="570"/>
      <c r="CP49" s="570"/>
      <c r="CQ49" s="571"/>
      <c r="CR49" s="572">
        <v>5651991</v>
      </c>
      <c r="CS49" s="573"/>
      <c r="CT49" s="573"/>
      <c r="CU49" s="573"/>
      <c r="CV49" s="573"/>
      <c r="CW49" s="573"/>
      <c r="CX49" s="573"/>
      <c r="CY49" s="574"/>
      <c r="CZ49" s="575">
        <v>100</v>
      </c>
      <c r="DA49" s="576"/>
      <c r="DB49" s="576"/>
      <c r="DC49" s="577"/>
      <c r="DD49" s="578">
        <v>4730570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348</v>
      </c>
      <c r="DK2" s="1106"/>
      <c r="DL2" s="1106"/>
      <c r="DM2" s="1106"/>
      <c r="DN2" s="1106"/>
      <c r="DO2" s="1107"/>
      <c r="DP2" s="200"/>
      <c r="DQ2" s="1105" t="s">
        <v>349</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350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352</v>
      </c>
      <c r="B5" s="992"/>
      <c r="C5" s="992"/>
      <c r="D5" s="992"/>
      <c r="E5" s="992"/>
      <c r="F5" s="992"/>
      <c r="G5" s="992"/>
      <c r="H5" s="992"/>
      <c r="I5" s="992"/>
      <c r="J5" s="992"/>
      <c r="K5" s="992"/>
      <c r="L5" s="992"/>
      <c r="M5" s="992"/>
      <c r="N5" s="992"/>
      <c r="O5" s="992"/>
      <c r="P5" s="993"/>
      <c r="Q5" s="997" t="s">
        <v>353</v>
      </c>
      <c r="R5" s="998"/>
      <c r="S5" s="998"/>
      <c r="T5" s="998"/>
      <c r="U5" s="999"/>
      <c r="V5" s="997" t="s">
        <v>354</v>
      </c>
      <c r="W5" s="998"/>
      <c r="X5" s="998"/>
      <c r="Y5" s="998"/>
      <c r="Z5" s="999"/>
      <c r="AA5" s="997" t="s">
        <v>355</v>
      </c>
      <c r="AB5" s="998"/>
      <c r="AC5" s="998"/>
      <c r="AD5" s="998"/>
      <c r="AE5" s="998"/>
      <c r="AF5" s="1108" t="s">
        <v>356</v>
      </c>
      <c r="AG5" s="998"/>
      <c r="AH5" s="998"/>
      <c r="AI5" s="998"/>
      <c r="AJ5" s="1013"/>
      <c r="AK5" s="998" t="s">
        <v>357</v>
      </c>
      <c r="AL5" s="998"/>
      <c r="AM5" s="998"/>
      <c r="AN5" s="998"/>
      <c r="AO5" s="999"/>
      <c r="AP5" s="997" t="s">
        <v>358</v>
      </c>
      <c r="AQ5" s="998"/>
      <c r="AR5" s="998"/>
      <c r="AS5" s="998"/>
      <c r="AT5" s="999"/>
      <c r="AU5" s="997" t="s">
        <v>359</v>
      </c>
      <c r="AV5" s="998"/>
      <c r="AW5" s="998"/>
      <c r="AX5" s="998"/>
      <c r="AY5" s="1013"/>
      <c r="AZ5" s="207"/>
      <c r="BA5" s="207"/>
      <c r="BB5" s="207"/>
      <c r="BC5" s="207"/>
      <c r="BD5" s="207"/>
      <c r="BE5" s="208"/>
      <c r="BF5" s="208"/>
      <c r="BG5" s="208"/>
      <c r="BH5" s="208"/>
      <c r="BI5" s="208"/>
      <c r="BJ5" s="208"/>
      <c r="BK5" s="208"/>
      <c r="BL5" s="208"/>
      <c r="BM5" s="208"/>
      <c r="BN5" s="208"/>
      <c r="BO5" s="208"/>
      <c r="BP5" s="208"/>
      <c r="BQ5" s="991" t="s">
        <v>360</v>
      </c>
      <c r="BR5" s="992"/>
      <c r="BS5" s="992"/>
      <c r="BT5" s="992"/>
      <c r="BU5" s="992"/>
      <c r="BV5" s="992"/>
      <c r="BW5" s="992"/>
      <c r="BX5" s="992"/>
      <c r="BY5" s="992"/>
      <c r="BZ5" s="992"/>
      <c r="CA5" s="992"/>
      <c r="CB5" s="992"/>
      <c r="CC5" s="992"/>
      <c r="CD5" s="992"/>
      <c r="CE5" s="992"/>
      <c r="CF5" s="992"/>
      <c r="CG5" s="993"/>
      <c r="CH5" s="997" t="s">
        <v>361</v>
      </c>
      <c r="CI5" s="998"/>
      <c r="CJ5" s="998"/>
      <c r="CK5" s="998"/>
      <c r="CL5" s="999"/>
      <c r="CM5" s="997" t="s">
        <v>362</v>
      </c>
      <c r="CN5" s="998"/>
      <c r="CO5" s="998"/>
      <c r="CP5" s="998"/>
      <c r="CQ5" s="999"/>
      <c r="CR5" s="997" t="s">
        <v>363</v>
      </c>
      <c r="CS5" s="998"/>
      <c r="CT5" s="998"/>
      <c r="CU5" s="998"/>
      <c r="CV5" s="999"/>
      <c r="CW5" s="997" t="s">
        <v>364</v>
      </c>
      <c r="CX5" s="998"/>
      <c r="CY5" s="998"/>
      <c r="CZ5" s="998"/>
      <c r="DA5" s="999"/>
      <c r="DB5" s="997" t="s">
        <v>365</v>
      </c>
      <c r="DC5" s="998"/>
      <c r="DD5" s="998"/>
      <c r="DE5" s="998"/>
      <c r="DF5" s="999"/>
      <c r="DG5" s="1093" t="s">
        <v>366</v>
      </c>
      <c r="DH5" s="1094"/>
      <c r="DI5" s="1094"/>
      <c r="DJ5" s="1094"/>
      <c r="DK5" s="1095"/>
      <c r="DL5" s="1093" t="s">
        <v>367</v>
      </c>
      <c r="DM5" s="1094"/>
      <c r="DN5" s="1094"/>
      <c r="DO5" s="1094"/>
      <c r="DP5" s="1095"/>
      <c r="DQ5" s="997" t="s">
        <v>368</v>
      </c>
      <c r="DR5" s="998"/>
      <c r="DS5" s="998"/>
      <c r="DT5" s="998"/>
      <c r="DU5" s="999"/>
      <c r="DV5" s="997" t="s">
        <v>359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5" t="s">
        <v>369</v>
      </c>
      <c r="C7" s="1046"/>
      <c r="D7" s="1046"/>
      <c r="E7" s="1046"/>
      <c r="F7" s="1046"/>
      <c r="G7" s="1046"/>
      <c r="H7" s="1046"/>
      <c r="I7" s="1046"/>
      <c r="J7" s="1046"/>
      <c r="K7" s="1046"/>
      <c r="L7" s="1046"/>
      <c r="M7" s="1046"/>
      <c r="N7" s="1046"/>
      <c r="O7" s="1046"/>
      <c r="P7" s="1047"/>
      <c r="Q7" s="1099">
        <v>5978</v>
      </c>
      <c r="R7" s="1100"/>
      <c r="S7" s="1100"/>
      <c r="T7" s="1100"/>
      <c r="U7" s="1100"/>
      <c r="V7" s="1100">
        <v>5653</v>
      </c>
      <c r="W7" s="1100"/>
      <c r="X7" s="1100"/>
      <c r="Y7" s="1100"/>
      <c r="Z7" s="1100"/>
      <c r="AA7" s="1100">
        <v>325</v>
      </c>
      <c r="AB7" s="1100"/>
      <c r="AC7" s="1100"/>
      <c r="AD7" s="1100"/>
      <c r="AE7" s="1101"/>
      <c r="AF7" s="1102">
        <v>271</v>
      </c>
      <c r="AG7" s="1103"/>
      <c r="AH7" s="1103"/>
      <c r="AI7" s="1103"/>
      <c r="AJ7" s="1104"/>
      <c r="AK7" s="1086">
        <v>1</v>
      </c>
      <c r="AL7" s="1087"/>
      <c r="AM7" s="1087"/>
      <c r="AN7" s="1087"/>
      <c r="AO7" s="1087"/>
      <c r="AP7" s="1087">
        <v>137</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c r="BT7" s="1091"/>
      <c r="BU7" s="1091"/>
      <c r="BV7" s="1091"/>
      <c r="BW7" s="1091"/>
      <c r="BX7" s="1091"/>
      <c r="BY7" s="1091"/>
      <c r="BZ7" s="1091"/>
      <c r="CA7" s="1091"/>
      <c r="CB7" s="1091"/>
      <c r="CC7" s="1091"/>
      <c r="CD7" s="1091"/>
      <c r="CE7" s="1091"/>
      <c r="CF7" s="1091"/>
      <c r="CG7" s="1092"/>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x14ac:dyDescent="0.15">
      <c r="A8" s="212">
        <v>2</v>
      </c>
      <c r="B8" s="1033" t="s">
        <v>370</v>
      </c>
      <c r="C8" s="1034"/>
      <c r="D8" s="1034"/>
      <c r="E8" s="1034"/>
      <c r="F8" s="1034"/>
      <c r="G8" s="1034"/>
      <c r="H8" s="1034"/>
      <c r="I8" s="1034"/>
      <c r="J8" s="1034"/>
      <c r="K8" s="1034"/>
      <c r="L8" s="1034"/>
      <c r="M8" s="1034"/>
      <c r="N8" s="1034"/>
      <c r="O8" s="1034"/>
      <c r="P8" s="1035"/>
      <c r="Q8" s="1039">
        <v>1</v>
      </c>
      <c r="R8" s="1040"/>
      <c r="S8" s="1040"/>
      <c r="T8" s="1040"/>
      <c r="U8" s="1040"/>
      <c r="V8" s="1040">
        <v>1</v>
      </c>
      <c r="W8" s="1040"/>
      <c r="X8" s="1040"/>
      <c r="Y8" s="1040"/>
      <c r="Z8" s="1040"/>
      <c r="AA8" s="1040" t="s">
        <v>548</v>
      </c>
      <c r="AB8" s="1040"/>
      <c r="AC8" s="1040"/>
      <c r="AD8" s="1040"/>
      <c r="AE8" s="1041"/>
      <c r="AF8" s="1015" t="s">
        <v>112</v>
      </c>
      <c r="AG8" s="1016"/>
      <c r="AH8" s="1016"/>
      <c r="AI8" s="1016"/>
      <c r="AJ8" s="1017"/>
      <c r="AK8" s="1081" t="s">
        <v>548</v>
      </c>
      <c r="AL8" s="1082"/>
      <c r="AM8" s="1082"/>
      <c r="AN8" s="1082"/>
      <c r="AO8" s="1082"/>
      <c r="AP8" s="1082" t="s">
        <v>548</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372</v>
      </c>
      <c r="B23" s="940" t="s">
        <v>373</v>
      </c>
      <c r="C23" s="941"/>
      <c r="D23" s="941"/>
      <c r="E23" s="941"/>
      <c r="F23" s="941"/>
      <c r="G23" s="941"/>
      <c r="H23" s="941"/>
      <c r="I23" s="941"/>
      <c r="J23" s="941"/>
      <c r="K23" s="941"/>
      <c r="L23" s="941"/>
      <c r="M23" s="941"/>
      <c r="N23" s="941"/>
      <c r="O23" s="941"/>
      <c r="P23" s="942"/>
      <c r="Q23" s="1063">
        <v>5977</v>
      </c>
      <c r="R23" s="1064"/>
      <c r="S23" s="1064"/>
      <c r="T23" s="1064"/>
      <c r="U23" s="1064"/>
      <c r="V23" s="1064">
        <v>5652</v>
      </c>
      <c r="W23" s="1064"/>
      <c r="X23" s="1064"/>
      <c r="Y23" s="1064"/>
      <c r="Z23" s="1064"/>
      <c r="AA23" s="1064">
        <v>325</v>
      </c>
      <c r="AB23" s="1064"/>
      <c r="AC23" s="1064"/>
      <c r="AD23" s="1064"/>
      <c r="AE23" s="1065"/>
      <c r="AF23" s="1066">
        <v>271</v>
      </c>
      <c r="AG23" s="1064"/>
      <c r="AH23" s="1064"/>
      <c r="AI23" s="1064"/>
      <c r="AJ23" s="1067"/>
      <c r="AK23" s="1068"/>
      <c r="AL23" s="1069"/>
      <c r="AM23" s="1069"/>
      <c r="AN23" s="1069"/>
      <c r="AO23" s="1069"/>
      <c r="AP23" s="1064">
        <v>137</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59" t="s">
        <v>374</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8" t="s">
        <v>375</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352</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4" t="s">
        <v>379</v>
      </c>
      <c r="AG26" s="1004"/>
      <c r="AH26" s="1004"/>
      <c r="AI26" s="1004"/>
      <c r="AJ26" s="1055"/>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5" t="s">
        <v>384</v>
      </c>
      <c r="C28" s="1046"/>
      <c r="D28" s="1046"/>
      <c r="E28" s="1046"/>
      <c r="F28" s="1046"/>
      <c r="G28" s="1046"/>
      <c r="H28" s="1046"/>
      <c r="I28" s="1046"/>
      <c r="J28" s="1046"/>
      <c r="K28" s="1046"/>
      <c r="L28" s="1046"/>
      <c r="M28" s="1046"/>
      <c r="N28" s="1046"/>
      <c r="O28" s="1046"/>
      <c r="P28" s="1047"/>
      <c r="Q28" s="1048">
        <v>606</v>
      </c>
      <c r="R28" s="1049"/>
      <c r="S28" s="1049"/>
      <c r="T28" s="1049"/>
      <c r="U28" s="1049"/>
      <c r="V28" s="1049">
        <v>528</v>
      </c>
      <c r="W28" s="1049"/>
      <c r="X28" s="1049"/>
      <c r="Y28" s="1049"/>
      <c r="Z28" s="1049"/>
      <c r="AA28" s="1049">
        <v>79</v>
      </c>
      <c r="AB28" s="1049"/>
      <c r="AC28" s="1049"/>
      <c r="AD28" s="1049"/>
      <c r="AE28" s="1050"/>
      <c r="AF28" s="1051">
        <v>79</v>
      </c>
      <c r="AG28" s="1049"/>
      <c r="AH28" s="1049"/>
      <c r="AI28" s="1049"/>
      <c r="AJ28" s="1052"/>
      <c r="AK28" s="1053">
        <v>45</v>
      </c>
      <c r="AL28" s="1042"/>
      <c r="AM28" s="1042"/>
      <c r="AN28" s="1042"/>
      <c r="AO28" s="1042"/>
      <c r="AP28" s="1042" t="s">
        <v>548</v>
      </c>
      <c r="AQ28" s="1042"/>
      <c r="AR28" s="1042"/>
      <c r="AS28" s="1042"/>
      <c r="AT28" s="1042"/>
      <c r="AU28" s="1042" t="s">
        <v>548</v>
      </c>
      <c r="AV28" s="1042"/>
      <c r="AW28" s="1042"/>
      <c r="AX28" s="1042"/>
      <c r="AY28" s="1042"/>
      <c r="AZ28" s="1042" t="s">
        <v>548</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385</v>
      </c>
      <c r="C29" s="1034"/>
      <c r="D29" s="1034"/>
      <c r="E29" s="1034"/>
      <c r="F29" s="1034"/>
      <c r="G29" s="1034"/>
      <c r="H29" s="1034"/>
      <c r="I29" s="1034"/>
      <c r="J29" s="1034"/>
      <c r="K29" s="1034"/>
      <c r="L29" s="1034"/>
      <c r="M29" s="1034"/>
      <c r="N29" s="1034"/>
      <c r="O29" s="1034"/>
      <c r="P29" s="1035"/>
      <c r="Q29" s="1039">
        <v>403</v>
      </c>
      <c r="R29" s="1040"/>
      <c r="S29" s="1040"/>
      <c r="T29" s="1040"/>
      <c r="U29" s="1040"/>
      <c r="V29" s="1040">
        <v>399</v>
      </c>
      <c r="W29" s="1040"/>
      <c r="X29" s="1040"/>
      <c r="Y29" s="1040"/>
      <c r="Z29" s="1040"/>
      <c r="AA29" s="1040">
        <v>4</v>
      </c>
      <c r="AB29" s="1040"/>
      <c r="AC29" s="1040"/>
      <c r="AD29" s="1040"/>
      <c r="AE29" s="1041"/>
      <c r="AF29" s="1015">
        <v>3</v>
      </c>
      <c r="AG29" s="1016"/>
      <c r="AH29" s="1016"/>
      <c r="AI29" s="1016"/>
      <c r="AJ29" s="1017"/>
      <c r="AK29" s="976">
        <v>60</v>
      </c>
      <c r="AL29" s="967"/>
      <c r="AM29" s="967"/>
      <c r="AN29" s="967"/>
      <c r="AO29" s="967"/>
      <c r="AP29" s="967">
        <v>16</v>
      </c>
      <c r="AQ29" s="967"/>
      <c r="AR29" s="967"/>
      <c r="AS29" s="967"/>
      <c r="AT29" s="967"/>
      <c r="AU29" s="967" t="s">
        <v>548</v>
      </c>
      <c r="AV29" s="967"/>
      <c r="AW29" s="967"/>
      <c r="AX29" s="967"/>
      <c r="AY29" s="967"/>
      <c r="AZ29" s="967" t="s">
        <v>548</v>
      </c>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386</v>
      </c>
      <c r="C30" s="1034"/>
      <c r="D30" s="1034"/>
      <c r="E30" s="1034"/>
      <c r="F30" s="1034"/>
      <c r="G30" s="1034"/>
      <c r="H30" s="1034"/>
      <c r="I30" s="1034"/>
      <c r="J30" s="1034"/>
      <c r="K30" s="1034"/>
      <c r="L30" s="1034"/>
      <c r="M30" s="1034"/>
      <c r="N30" s="1034"/>
      <c r="O30" s="1034"/>
      <c r="P30" s="1035"/>
      <c r="Q30" s="1039">
        <v>1</v>
      </c>
      <c r="R30" s="1040"/>
      <c r="S30" s="1040"/>
      <c r="T30" s="1040"/>
      <c r="U30" s="1040"/>
      <c r="V30" s="1040">
        <v>1</v>
      </c>
      <c r="W30" s="1040"/>
      <c r="X30" s="1040"/>
      <c r="Y30" s="1040"/>
      <c r="Z30" s="1040"/>
      <c r="AA30" s="1040">
        <v>1</v>
      </c>
      <c r="AB30" s="1040"/>
      <c r="AC30" s="1040"/>
      <c r="AD30" s="1040"/>
      <c r="AE30" s="1041"/>
      <c r="AF30" s="1015">
        <v>1</v>
      </c>
      <c r="AG30" s="1016"/>
      <c r="AH30" s="1016"/>
      <c r="AI30" s="1016"/>
      <c r="AJ30" s="1017"/>
      <c r="AK30" s="976" t="s">
        <v>549</v>
      </c>
      <c r="AL30" s="967"/>
      <c r="AM30" s="967"/>
      <c r="AN30" s="967"/>
      <c r="AO30" s="967"/>
      <c r="AP30" s="967" t="s">
        <v>548</v>
      </c>
      <c r="AQ30" s="967"/>
      <c r="AR30" s="967"/>
      <c r="AS30" s="967"/>
      <c r="AT30" s="967"/>
      <c r="AU30" s="967" t="s">
        <v>548</v>
      </c>
      <c r="AV30" s="967"/>
      <c r="AW30" s="967"/>
      <c r="AX30" s="967"/>
      <c r="AY30" s="967"/>
      <c r="AZ30" s="967" t="s">
        <v>548</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387</v>
      </c>
      <c r="C31" s="1034"/>
      <c r="D31" s="1034"/>
      <c r="E31" s="1034"/>
      <c r="F31" s="1034"/>
      <c r="G31" s="1034"/>
      <c r="H31" s="1034"/>
      <c r="I31" s="1034"/>
      <c r="J31" s="1034"/>
      <c r="K31" s="1034"/>
      <c r="L31" s="1034"/>
      <c r="M31" s="1034"/>
      <c r="N31" s="1034"/>
      <c r="O31" s="1034"/>
      <c r="P31" s="1035"/>
      <c r="Q31" s="1039">
        <v>62</v>
      </c>
      <c r="R31" s="1040"/>
      <c r="S31" s="1040"/>
      <c r="T31" s="1040"/>
      <c r="U31" s="1040"/>
      <c r="V31" s="1040">
        <v>62</v>
      </c>
      <c r="W31" s="1040"/>
      <c r="X31" s="1040"/>
      <c r="Y31" s="1040"/>
      <c r="Z31" s="1040"/>
      <c r="AA31" s="1040">
        <v>1</v>
      </c>
      <c r="AB31" s="1040"/>
      <c r="AC31" s="1040"/>
      <c r="AD31" s="1040"/>
      <c r="AE31" s="1041"/>
      <c r="AF31" s="1015">
        <v>1</v>
      </c>
      <c r="AG31" s="1016"/>
      <c r="AH31" s="1016"/>
      <c r="AI31" s="1016"/>
      <c r="AJ31" s="1017"/>
      <c r="AK31" s="976">
        <v>13</v>
      </c>
      <c r="AL31" s="967"/>
      <c r="AM31" s="967"/>
      <c r="AN31" s="967"/>
      <c r="AO31" s="967"/>
      <c r="AP31" s="967" t="s">
        <v>548</v>
      </c>
      <c r="AQ31" s="967"/>
      <c r="AR31" s="967"/>
      <c r="AS31" s="967"/>
      <c r="AT31" s="967"/>
      <c r="AU31" s="967" t="s">
        <v>548</v>
      </c>
      <c r="AV31" s="967"/>
      <c r="AW31" s="967"/>
      <c r="AX31" s="967"/>
      <c r="AY31" s="967"/>
      <c r="AZ31" s="967" t="s">
        <v>548</v>
      </c>
      <c r="BA31" s="967"/>
      <c r="BB31" s="967"/>
      <c r="BC31" s="967"/>
      <c r="BD31" s="967"/>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388</v>
      </c>
      <c r="C32" s="1034"/>
      <c r="D32" s="1034"/>
      <c r="E32" s="1034"/>
      <c r="F32" s="1034"/>
      <c r="G32" s="1034"/>
      <c r="H32" s="1034"/>
      <c r="I32" s="1034"/>
      <c r="J32" s="1034"/>
      <c r="K32" s="1034"/>
      <c r="L32" s="1034"/>
      <c r="M32" s="1034"/>
      <c r="N32" s="1034"/>
      <c r="O32" s="1034"/>
      <c r="P32" s="1035"/>
      <c r="Q32" s="1039">
        <v>159</v>
      </c>
      <c r="R32" s="1040"/>
      <c r="S32" s="1040"/>
      <c r="T32" s="1040"/>
      <c r="U32" s="1040"/>
      <c r="V32" s="1040">
        <v>156</v>
      </c>
      <c r="W32" s="1040"/>
      <c r="X32" s="1040"/>
      <c r="Y32" s="1040"/>
      <c r="Z32" s="1040"/>
      <c r="AA32" s="1040">
        <v>3</v>
      </c>
      <c r="AB32" s="1040"/>
      <c r="AC32" s="1040"/>
      <c r="AD32" s="1040"/>
      <c r="AE32" s="1041"/>
      <c r="AF32" s="1015">
        <v>150</v>
      </c>
      <c r="AG32" s="1016"/>
      <c r="AH32" s="1016"/>
      <c r="AI32" s="1016"/>
      <c r="AJ32" s="1017"/>
      <c r="AK32" s="976">
        <v>117</v>
      </c>
      <c r="AL32" s="967"/>
      <c r="AM32" s="967"/>
      <c r="AN32" s="967"/>
      <c r="AO32" s="967"/>
      <c r="AP32" s="967">
        <v>263</v>
      </c>
      <c r="AQ32" s="967"/>
      <c r="AR32" s="967"/>
      <c r="AS32" s="967"/>
      <c r="AT32" s="967"/>
      <c r="AU32" s="967" t="s">
        <v>548</v>
      </c>
      <c r="AV32" s="967"/>
      <c r="AW32" s="967"/>
      <c r="AX32" s="967"/>
      <c r="AY32" s="967"/>
      <c r="AZ32" s="967" t="s">
        <v>548</v>
      </c>
      <c r="BA32" s="967"/>
      <c r="BB32" s="967"/>
      <c r="BC32" s="967"/>
      <c r="BD32" s="967"/>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390</v>
      </c>
      <c r="C33" s="1034"/>
      <c r="D33" s="1034"/>
      <c r="E33" s="1034"/>
      <c r="F33" s="1034"/>
      <c r="G33" s="1034"/>
      <c r="H33" s="1034"/>
      <c r="I33" s="1034"/>
      <c r="J33" s="1034"/>
      <c r="K33" s="1034"/>
      <c r="L33" s="1034"/>
      <c r="M33" s="1034"/>
      <c r="N33" s="1034"/>
      <c r="O33" s="1034"/>
      <c r="P33" s="1035"/>
      <c r="Q33" s="1039">
        <v>391</v>
      </c>
      <c r="R33" s="1040"/>
      <c r="S33" s="1040"/>
      <c r="T33" s="1040"/>
      <c r="U33" s="1040"/>
      <c r="V33" s="1040">
        <v>391</v>
      </c>
      <c r="W33" s="1040"/>
      <c r="X33" s="1040"/>
      <c r="Y33" s="1040"/>
      <c r="Z33" s="1040"/>
      <c r="AA33" s="1040">
        <v>0</v>
      </c>
      <c r="AB33" s="1040"/>
      <c r="AC33" s="1040"/>
      <c r="AD33" s="1040"/>
      <c r="AE33" s="1041"/>
      <c r="AF33" s="1015" t="s">
        <v>391</v>
      </c>
      <c r="AG33" s="1016"/>
      <c r="AH33" s="1016"/>
      <c r="AI33" s="1016"/>
      <c r="AJ33" s="1017"/>
      <c r="AK33" s="976">
        <v>94</v>
      </c>
      <c r="AL33" s="967"/>
      <c r="AM33" s="967"/>
      <c r="AN33" s="967"/>
      <c r="AO33" s="967"/>
      <c r="AP33" s="967" t="s">
        <v>548</v>
      </c>
      <c r="AQ33" s="967"/>
      <c r="AR33" s="967"/>
      <c r="AS33" s="967"/>
      <c r="AT33" s="967"/>
      <c r="AU33" s="967" t="s">
        <v>550</v>
      </c>
      <c r="AV33" s="967"/>
      <c r="AW33" s="967"/>
      <c r="AX33" s="967"/>
      <c r="AY33" s="967"/>
      <c r="AZ33" s="967" t="s">
        <v>548</v>
      </c>
      <c r="BA33" s="967"/>
      <c r="BB33" s="967"/>
      <c r="BC33" s="967"/>
      <c r="BD33" s="967"/>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372</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233</v>
      </c>
      <c r="AG63" s="955"/>
      <c r="AH63" s="955"/>
      <c r="AI63" s="955"/>
      <c r="AJ63" s="1026"/>
      <c r="AK63" s="1027"/>
      <c r="AL63" s="959"/>
      <c r="AM63" s="959"/>
      <c r="AN63" s="959"/>
      <c r="AO63" s="959"/>
      <c r="AP63" s="955">
        <v>279</v>
      </c>
      <c r="AQ63" s="955"/>
      <c r="AR63" s="955"/>
      <c r="AS63" s="955"/>
      <c r="AT63" s="955"/>
      <c r="AU63" s="955" t="s">
        <v>548</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396</v>
      </c>
      <c r="AV66" s="998"/>
      <c r="AW66" s="998"/>
      <c r="AX66" s="998"/>
      <c r="AY66" s="999"/>
      <c r="AZ66" s="997" t="s">
        <v>359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9457</v>
      </c>
      <c r="R68" s="978"/>
      <c r="S68" s="978"/>
      <c r="T68" s="978"/>
      <c r="U68" s="978"/>
      <c r="V68" s="978">
        <v>9338</v>
      </c>
      <c r="W68" s="978"/>
      <c r="X68" s="978"/>
      <c r="Y68" s="978"/>
      <c r="Z68" s="978"/>
      <c r="AA68" s="978">
        <v>119</v>
      </c>
      <c r="AB68" s="978"/>
      <c r="AC68" s="978"/>
      <c r="AD68" s="978"/>
      <c r="AE68" s="978"/>
      <c r="AF68" s="978">
        <v>119</v>
      </c>
      <c r="AG68" s="978"/>
      <c r="AH68" s="978"/>
      <c r="AI68" s="978"/>
      <c r="AJ68" s="978"/>
      <c r="AK68" s="978">
        <v>1880</v>
      </c>
      <c r="AL68" s="978"/>
      <c r="AM68" s="978"/>
      <c r="AN68" s="978"/>
      <c r="AO68" s="978"/>
      <c r="AP68" s="978" t="s">
        <v>552</v>
      </c>
      <c r="AQ68" s="978"/>
      <c r="AR68" s="978"/>
      <c r="AS68" s="978"/>
      <c r="AT68" s="978"/>
      <c r="AU68" s="978" t="s">
        <v>551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27</v>
      </c>
      <c r="R69" s="967"/>
      <c r="S69" s="967"/>
      <c r="T69" s="967"/>
      <c r="U69" s="967"/>
      <c r="V69" s="967">
        <v>23</v>
      </c>
      <c r="W69" s="967"/>
      <c r="X69" s="967"/>
      <c r="Y69" s="967"/>
      <c r="Z69" s="967"/>
      <c r="AA69" s="967">
        <v>3</v>
      </c>
      <c r="AB69" s="967"/>
      <c r="AC69" s="967"/>
      <c r="AD69" s="967"/>
      <c r="AE69" s="967"/>
      <c r="AF69" s="967">
        <v>3</v>
      </c>
      <c r="AG69" s="967"/>
      <c r="AH69" s="967"/>
      <c r="AI69" s="967"/>
      <c r="AJ69" s="967"/>
      <c r="AK69" s="967">
        <v>0</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1167</v>
      </c>
      <c r="R70" s="967"/>
      <c r="S70" s="967"/>
      <c r="T70" s="967"/>
      <c r="U70" s="967"/>
      <c r="V70" s="967">
        <v>1086</v>
      </c>
      <c r="W70" s="967"/>
      <c r="X70" s="967"/>
      <c r="Y70" s="967"/>
      <c r="Z70" s="967"/>
      <c r="AA70" s="967">
        <v>81</v>
      </c>
      <c r="AB70" s="967"/>
      <c r="AC70" s="967"/>
      <c r="AD70" s="967"/>
      <c r="AE70" s="967"/>
      <c r="AF70" s="967">
        <v>81</v>
      </c>
      <c r="AG70" s="967"/>
      <c r="AH70" s="967"/>
      <c r="AI70" s="967"/>
      <c r="AJ70" s="967"/>
      <c r="AK70" s="967" t="s">
        <v>551</v>
      </c>
      <c r="AL70" s="967"/>
      <c r="AM70" s="967"/>
      <c r="AN70" s="967"/>
      <c r="AO70" s="967"/>
      <c r="AP70" s="967">
        <v>22</v>
      </c>
      <c r="AQ70" s="967"/>
      <c r="AR70" s="967"/>
      <c r="AS70" s="967"/>
      <c r="AT70" s="967"/>
      <c r="AU70" s="967">
        <v>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714</v>
      </c>
      <c r="R71" s="967"/>
      <c r="S71" s="967"/>
      <c r="T71" s="967"/>
      <c r="U71" s="967"/>
      <c r="V71" s="967">
        <v>714</v>
      </c>
      <c r="W71" s="967"/>
      <c r="X71" s="967"/>
      <c r="Y71" s="967"/>
      <c r="Z71" s="967"/>
      <c r="AA71" s="967" t="s">
        <v>548</v>
      </c>
      <c r="AB71" s="967"/>
      <c r="AC71" s="967"/>
      <c r="AD71" s="967"/>
      <c r="AE71" s="967"/>
      <c r="AF71" s="967" t="s">
        <v>548</v>
      </c>
      <c r="AG71" s="967"/>
      <c r="AH71" s="967"/>
      <c r="AI71" s="967"/>
      <c r="AJ71" s="967"/>
      <c r="AK71" s="967">
        <v>117</v>
      </c>
      <c r="AL71" s="967"/>
      <c r="AM71" s="967"/>
      <c r="AN71" s="967"/>
      <c r="AO71" s="967"/>
      <c r="AP71" s="967" t="s">
        <v>551</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3503</v>
      </c>
      <c r="R72" s="967"/>
      <c r="S72" s="967"/>
      <c r="T72" s="967"/>
      <c r="U72" s="967"/>
      <c r="V72" s="967">
        <v>3435</v>
      </c>
      <c r="W72" s="967"/>
      <c r="X72" s="967"/>
      <c r="Y72" s="967"/>
      <c r="Z72" s="967"/>
      <c r="AA72" s="967">
        <v>68</v>
      </c>
      <c r="AB72" s="967"/>
      <c r="AC72" s="967"/>
      <c r="AD72" s="967"/>
      <c r="AE72" s="967"/>
      <c r="AF72" s="967">
        <v>68</v>
      </c>
      <c r="AG72" s="967"/>
      <c r="AH72" s="967"/>
      <c r="AI72" s="967"/>
      <c r="AJ72" s="967"/>
      <c r="AK72" s="967">
        <v>430</v>
      </c>
      <c r="AL72" s="967"/>
      <c r="AM72" s="967"/>
      <c r="AN72" s="967"/>
      <c r="AO72" s="967"/>
      <c r="AP72" s="967">
        <v>971</v>
      </c>
      <c r="AQ72" s="967"/>
      <c r="AR72" s="967"/>
      <c r="AS72" s="967"/>
      <c r="AT72" s="967"/>
      <c r="AU72" s="967">
        <v>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82</v>
      </c>
      <c r="R73" s="967"/>
      <c r="S73" s="967"/>
      <c r="T73" s="967"/>
      <c r="U73" s="967"/>
      <c r="V73" s="967">
        <v>78</v>
      </c>
      <c r="W73" s="967"/>
      <c r="X73" s="967"/>
      <c r="Y73" s="967"/>
      <c r="Z73" s="967"/>
      <c r="AA73" s="967">
        <v>4</v>
      </c>
      <c r="AB73" s="967"/>
      <c r="AC73" s="967"/>
      <c r="AD73" s="967"/>
      <c r="AE73" s="967"/>
      <c r="AF73" s="967">
        <v>4</v>
      </c>
      <c r="AG73" s="967"/>
      <c r="AH73" s="967"/>
      <c r="AI73" s="967"/>
      <c r="AJ73" s="967"/>
      <c r="AK73" s="967" t="s">
        <v>551</v>
      </c>
      <c r="AL73" s="967"/>
      <c r="AM73" s="967"/>
      <c r="AN73" s="967"/>
      <c r="AO73" s="967"/>
      <c r="AP73" s="967" t="s">
        <v>551</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3</v>
      </c>
      <c r="R74" s="967"/>
      <c r="S74" s="967"/>
      <c r="T74" s="967"/>
      <c r="U74" s="967"/>
      <c r="V74" s="967">
        <v>2</v>
      </c>
      <c r="W74" s="967"/>
      <c r="X74" s="967"/>
      <c r="Y74" s="967"/>
      <c r="Z74" s="967"/>
      <c r="AA74" s="967">
        <v>1</v>
      </c>
      <c r="AB74" s="967"/>
      <c r="AC74" s="967"/>
      <c r="AD74" s="967"/>
      <c r="AE74" s="967"/>
      <c r="AF74" s="967">
        <v>1</v>
      </c>
      <c r="AG74" s="967"/>
      <c r="AH74" s="967"/>
      <c r="AI74" s="967"/>
      <c r="AJ74" s="967"/>
      <c r="AK74" s="967" t="s">
        <v>551</v>
      </c>
      <c r="AL74" s="967"/>
      <c r="AM74" s="967"/>
      <c r="AN74" s="967"/>
      <c r="AO74" s="967"/>
      <c r="AP74" s="967" t="s">
        <v>551</v>
      </c>
      <c r="AQ74" s="967"/>
      <c r="AR74" s="967"/>
      <c r="AS74" s="967"/>
      <c r="AT74" s="967"/>
      <c r="AU74" s="967" t="s">
        <v>551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164</v>
      </c>
      <c r="R75" s="975"/>
      <c r="S75" s="975"/>
      <c r="T75" s="975"/>
      <c r="U75" s="976"/>
      <c r="V75" s="977">
        <v>136</v>
      </c>
      <c r="W75" s="975"/>
      <c r="X75" s="975"/>
      <c r="Y75" s="975"/>
      <c r="Z75" s="976"/>
      <c r="AA75" s="977">
        <v>28</v>
      </c>
      <c r="AB75" s="975"/>
      <c r="AC75" s="975"/>
      <c r="AD75" s="975"/>
      <c r="AE75" s="976"/>
      <c r="AF75" s="977">
        <v>28</v>
      </c>
      <c r="AG75" s="975"/>
      <c r="AH75" s="975"/>
      <c r="AI75" s="975"/>
      <c r="AJ75" s="976"/>
      <c r="AK75" s="977">
        <v>16</v>
      </c>
      <c r="AL75" s="975"/>
      <c r="AM75" s="975"/>
      <c r="AN75" s="975"/>
      <c r="AO75" s="976"/>
      <c r="AP75" s="977">
        <v>13</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2340</v>
      </c>
      <c r="R76" s="975"/>
      <c r="S76" s="975"/>
      <c r="T76" s="975"/>
      <c r="U76" s="976"/>
      <c r="V76" s="977">
        <v>2334</v>
      </c>
      <c r="W76" s="975"/>
      <c r="X76" s="975"/>
      <c r="Y76" s="975"/>
      <c r="Z76" s="976"/>
      <c r="AA76" s="977">
        <v>6</v>
      </c>
      <c r="AB76" s="975"/>
      <c r="AC76" s="975"/>
      <c r="AD76" s="975"/>
      <c r="AE76" s="976"/>
      <c r="AF76" s="977">
        <v>1458</v>
      </c>
      <c r="AG76" s="975"/>
      <c r="AH76" s="975"/>
      <c r="AI76" s="975"/>
      <c r="AJ76" s="976"/>
      <c r="AK76" s="967" t="s">
        <v>551</v>
      </c>
      <c r="AL76" s="967"/>
      <c r="AM76" s="967"/>
      <c r="AN76" s="967"/>
      <c r="AO76" s="967"/>
      <c r="AP76" s="977">
        <v>2601</v>
      </c>
      <c r="AQ76" s="975"/>
      <c r="AR76" s="975"/>
      <c r="AS76" s="975"/>
      <c r="AT76" s="976"/>
      <c r="AU76" s="967" t="s">
        <v>551</v>
      </c>
      <c r="AV76" s="967"/>
      <c r="AW76" s="967"/>
      <c r="AX76" s="967"/>
      <c r="AY76" s="967"/>
      <c r="AZ76" s="968" t="s">
        <v>547</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545</v>
      </c>
      <c r="C77" s="971"/>
      <c r="D77" s="971"/>
      <c r="E77" s="971"/>
      <c r="F77" s="971"/>
      <c r="G77" s="971"/>
      <c r="H77" s="971"/>
      <c r="I77" s="971"/>
      <c r="J77" s="971"/>
      <c r="K77" s="971"/>
      <c r="L77" s="971"/>
      <c r="M77" s="971"/>
      <c r="N77" s="971"/>
      <c r="O77" s="971"/>
      <c r="P77" s="972"/>
      <c r="Q77" s="974">
        <v>9205</v>
      </c>
      <c r="R77" s="975"/>
      <c r="S77" s="975"/>
      <c r="T77" s="975"/>
      <c r="U77" s="976"/>
      <c r="V77" s="977">
        <v>9167</v>
      </c>
      <c r="W77" s="975"/>
      <c r="X77" s="975"/>
      <c r="Y77" s="975"/>
      <c r="Z77" s="976"/>
      <c r="AA77" s="977">
        <v>38</v>
      </c>
      <c r="AB77" s="975"/>
      <c r="AC77" s="975"/>
      <c r="AD77" s="975"/>
      <c r="AE77" s="976"/>
      <c r="AF77" s="977">
        <v>38</v>
      </c>
      <c r="AG77" s="975"/>
      <c r="AH77" s="975"/>
      <c r="AI77" s="975"/>
      <c r="AJ77" s="976"/>
      <c r="AK77" s="977">
        <v>4033</v>
      </c>
      <c r="AL77" s="975"/>
      <c r="AM77" s="975"/>
      <c r="AN77" s="975"/>
      <c r="AO77" s="976"/>
      <c r="AP77" s="977" t="s">
        <v>551</v>
      </c>
      <c r="AQ77" s="975"/>
      <c r="AR77" s="975"/>
      <c r="AS77" s="975"/>
      <c r="AT77" s="976"/>
      <c r="AU77" s="977" t="s">
        <v>551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546</v>
      </c>
      <c r="C78" s="971"/>
      <c r="D78" s="971"/>
      <c r="E78" s="971"/>
      <c r="F78" s="971"/>
      <c r="G78" s="971"/>
      <c r="H78" s="971"/>
      <c r="I78" s="971"/>
      <c r="J78" s="971"/>
      <c r="K78" s="971"/>
      <c r="L78" s="971"/>
      <c r="M78" s="971"/>
      <c r="N78" s="971"/>
      <c r="O78" s="971"/>
      <c r="P78" s="972"/>
      <c r="Q78" s="973">
        <v>735240</v>
      </c>
      <c r="R78" s="967"/>
      <c r="S78" s="967"/>
      <c r="T78" s="967"/>
      <c r="U78" s="967"/>
      <c r="V78" s="967">
        <v>704492</v>
      </c>
      <c r="W78" s="967"/>
      <c r="X78" s="967"/>
      <c r="Y78" s="967"/>
      <c r="Z78" s="967"/>
      <c r="AA78" s="967">
        <v>30748</v>
      </c>
      <c r="AB78" s="967"/>
      <c r="AC78" s="967"/>
      <c r="AD78" s="967"/>
      <c r="AE78" s="967"/>
      <c r="AF78" s="967">
        <v>30748</v>
      </c>
      <c r="AG78" s="967"/>
      <c r="AH78" s="967"/>
      <c r="AI78" s="967"/>
      <c r="AJ78" s="967"/>
      <c r="AK78" s="967">
        <v>4022</v>
      </c>
      <c r="AL78" s="967"/>
      <c r="AM78" s="967"/>
      <c r="AN78" s="967"/>
      <c r="AO78" s="967"/>
      <c r="AP78" s="967" t="s">
        <v>551</v>
      </c>
      <c r="AQ78" s="967"/>
      <c r="AR78" s="967"/>
      <c r="AS78" s="967"/>
      <c r="AT78" s="967"/>
      <c r="AU78" s="967" t="s">
        <v>551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372</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AF68+AF69+AF70+AF72+AF73+AF74+AF75+AF76+AF77+AF78</f>
        <v>32548</v>
      </c>
      <c r="AG88" s="955"/>
      <c r="AH88" s="955"/>
      <c r="AI88" s="955"/>
      <c r="AJ88" s="955"/>
      <c r="AK88" s="959"/>
      <c r="AL88" s="959"/>
      <c r="AM88" s="959"/>
      <c r="AN88" s="959"/>
      <c r="AO88" s="959"/>
      <c r="AP88" s="955">
        <f>AP70+AP72+AP75+AP76</f>
        <v>3607</v>
      </c>
      <c r="AQ88" s="955"/>
      <c r="AR88" s="955"/>
      <c r="AS88" s="955"/>
      <c r="AT88" s="955"/>
      <c r="AU88" s="955">
        <f>AU70+AU72+AU75</f>
        <v>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290</v>
      </c>
      <c r="AG109" s="888"/>
      <c r="AH109" s="888"/>
      <c r="AI109" s="888"/>
      <c r="AJ109" s="889"/>
      <c r="AK109" s="890" t="s">
        <v>289</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290</v>
      </c>
      <c r="BW109" s="888"/>
      <c r="BX109" s="888"/>
      <c r="BY109" s="888"/>
      <c r="BZ109" s="889"/>
      <c r="CA109" s="890" t="s">
        <v>289</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290</v>
      </c>
      <c r="DM109" s="888"/>
      <c r="DN109" s="888"/>
      <c r="DO109" s="888"/>
      <c r="DP109" s="889"/>
      <c r="DQ109" s="890" t="s">
        <v>289</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131297</v>
      </c>
      <c r="AB110" s="873"/>
      <c r="AC110" s="873"/>
      <c r="AD110" s="873"/>
      <c r="AE110" s="874"/>
      <c r="AF110" s="875">
        <v>131024</v>
      </c>
      <c r="AG110" s="873"/>
      <c r="AH110" s="873"/>
      <c r="AI110" s="873"/>
      <c r="AJ110" s="874"/>
      <c r="AK110" s="875">
        <v>130741</v>
      </c>
      <c r="AL110" s="873"/>
      <c r="AM110" s="873"/>
      <c r="AN110" s="873"/>
      <c r="AO110" s="874"/>
      <c r="AP110" s="876">
        <v>3.3</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380930</v>
      </c>
      <c r="BR110" s="800"/>
      <c r="BS110" s="800"/>
      <c r="BT110" s="800"/>
      <c r="BU110" s="800"/>
      <c r="BV110" s="800">
        <v>260623</v>
      </c>
      <c r="BW110" s="800"/>
      <c r="BX110" s="800"/>
      <c r="BY110" s="800"/>
      <c r="BZ110" s="800"/>
      <c r="CA110" s="800">
        <v>136736</v>
      </c>
      <c r="CB110" s="800"/>
      <c r="CC110" s="800"/>
      <c r="CD110" s="800"/>
      <c r="CE110" s="800"/>
      <c r="CF110" s="861">
        <v>3.4</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172500</v>
      </c>
      <c r="BR111" s="771"/>
      <c r="BS111" s="771"/>
      <c r="BT111" s="771"/>
      <c r="BU111" s="771"/>
      <c r="BV111" s="771">
        <v>157500</v>
      </c>
      <c r="BW111" s="771"/>
      <c r="BX111" s="771"/>
      <c r="BY111" s="771"/>
      <c r="BZ111" s="771"/>
      <c r="CA111" s="771">
        <v>142500</v>
      </c>
      <c r="CB111" s="771"/>
      <c r="CC111" s="771"/>
      <c r="CD111" s="771"/>
      <c r="CE111" s="771"/>
      <c r="CF111" s="848">
        <v>3.5</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250175</v>
      </c>
      <c r="BR112" s="771"/>
      <c r="BS112" s="771"/>
      <c r="BT112" s="771"/>
      <c r="BU112" s="771"/>
      <c r="BV112" s="771">
        <v>229876</v>
      </c>
      <c r="BW112" s="771"/>
      <c r="BX112" s="771"/>
      <c r="BY112" s="771"/>
      <c r="BZ112" s="771"/>
      <c r="CA112" s="771">
        <v>211232</v>
      </c>
      <c r="CB112" s="771"/>
      <c r="CC112" s="771"/>
      <c r="CD112" s="771"/>
      <c r="CE112" s="771"/>
      <c r="CF112" s="848">
        <v>5.3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28169</v>
      </c>
      <c r="AB113" s="909"/>
      <c r="AC113" s="909"/>
      <c r="AD113" s="909"/>
      <c r="AE113" s="910"/>
      <c r="AF113" s="911">
        <v>27830</v>
      </c>
      <c r="AG113" s="909"/>
      <c r="AH113" s="909"/>
      <c r="AI113" s="909"/>
      <c r="AJ113" s="910"/>
      <c r="AK113" s="911">
        <v>29106</v>
      </c>
      <c r="AL113" s="909"/>
      <c r="AM113" s="909"/>
      <c r="AN113" s="909"/>
      <c r="AO113" s="910"/>
      <c r="AP113" s="912">
        <v>0.7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125830</v>
      </c>
      <c r="BR113" s="771"/>
      <c r="BS113" s="771"/>
      <c r="BT113" s="771"/>
      <c r="BU113" s="771"/>
      <c r="BV113" s="771">
        <v>74863</v>
      </c>
      <c r="BW113" s="771"/>
      <c r="BX113" s="771"/>
      <c r="BY113" s="771"/>
      <c r="BZ113" s="771"/>
      <c r="CA113" s="771">
        <v>34084</v>
      </c>
      <c r="CB113" s="771"/>
      <c r="CC113" s="771"/>
      <c r="CD113" s="771"/>
      <c r="CE113" s="771"/>
      <c r="CF113" s="848">
        <v>0.8</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54882</v>
      </c>
      <c r="AB114" s="784"/>
      <c r="AC114" s="784"/>
      <c r="AD114" s="784"/>
      <c r="AE114" s="785"/>
      <c r="AF114" s="786">
        <v>45651</v>
      </c>
      <c r="AG114" s="784"/>
      <c r="AH114" s="784"/>
      <c r="AI114" s="784"/>
      <c r="AJ114" s="785"/>
      <c r="AK114" s="786">
        <v>33040</v>
      </c>
      <c r="AL114" s="784"/>
      <c r="AM114" s="784"/>
      <c r="AN114" s="784"/>
      <c r="AO114" s="785"/>
      <c r="AP114" s="754">
        <v>0.8</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291313</v>
      </c>
      <c r="BR114" s="771"/>
      <c r="BS114" s="771"/>
      <c r="BT114" s="771"/>
      <c r="BU114" s="771"/>
      <c r="BV114" s="771">
        <v>273886</v>
      </c>
      <c r="BW114" s="771"/>
      <c r="BX114" s="771"/>
      <c r="BY114" s="771"/>
      <c r="BZ114" s="771"/>
      <c r="CA114" s="771">
        <v>192613</v>
      </c>
      <c r="CB114" s="771"/>
      <c r="CC114" s="771"/>
      <c r="CD114" s="771"/>
      <c r="CE114" s="771"/>
      <c r="CF114" s="848">
        <v>4.8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19169</v>
      </c>
      <c r="AB115" s="909"/>
      <c r="AC115" s="909"/>
      <c r="AD115" s="909"/>
      <c r="AE115" s="910"/>
      <c r="AF115" s="911">
        <v>18831</v>
      </c>
      <c r="AG115" s="909"/>
      <c r="AH115" s="909"/>
      <c r="AI115" s="909"/>
      <c r="AJ115" s="910"/>
      <c r="AK115" s="911">
        <v>17636</v>
      </c>
      <c r="AL115" s="909"/>
      <c r="AM115" s="909"/>
      <c r="AN115" s="909"/>
      <c r="AO115" s="910"/>
      <c r="AP115" s="912">
        <v>0.4</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172500</v>
      </c>
      <c r="DH116" s="784"/>
      <c r="DI116" s="784"/>
      <c r="DJ116" s="784"/>
      <c r="DK116" s="785"/>
      <c r="DL116" s="786">
        <v>157500</v>
      </c>
      <c r="DM116" s="784"/>
      <c r="DN116" s="784"/>
      <c r="DO116" s="784"/>
      <c r="DP116" s="785"/>
      <c r="DQ116" s="786">
        <v>142500</v>
      </c>
      <c r="DR116" s="784"/>
      <c r="DS116" s="784"/>
      <c r="DT116" s="784"/>
      <c r="DU116" s="785"/>
      <c r="DV116" s="754">
        <v>3.5</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233517</v>
      </c>
      <c r="AB117" s="895"/>
      <c r="AC117" s="895"/>
      <c r="AD117" s="895"/>
      <c r="AE117" s="896"/>
      <c r="AF117" s="898">
        <v>223336</v>
      </c>
      <c r="AG117" s="895"/>
      <c r="AH117" s="895"/>
      <c r="AI117" s="895"/>
      <c r="AJ117" s="896"/>
      <c r="AK117" s="898">
        <v>210523</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290</v>
      </c>
      <c r="AG118" s="888"/>
      <c r="AH118" s="888"/>
      <c r="AI118" s="888"/>
      <c r="AJ118" s="889"/>
      <c r="AK118" s="890" t="s">
        <v>289</v>
      </c>
      <c r="AL118" s="888"/>
      <c r="AM118" s="888"/>
      <c r="AN118" s="888"/>
      <c r="AO118" s="889"/>
      <c r="AP118" s="891" t="s">
        <v>407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1220748</v>
      </c>
      <c r="BR118" s="858"/>
      <c r="BS118" s="858"/>
      <c r="BT118" s="858"/>
      <c r="BU118" s="858"/>
      <c r="BV118" s="858">
        <v>996748</v>
      </c>
      <c r="BW118" s="858"/>
      <c r="BX118" s="858"/>
      <c r="BY118" s="858"/>
      <c r="BZ118" s="858"/>
      <c r="CA118" s="858">
        <v>717165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8821260</v>
      </c>
      <c r="BR119" s="800"/>
      <c r="BS119" s="800"/>
      <c r="BT119" s="800"/>
      <c r="BU119" s="800"/>
      <c r="BV119" s="800">
        <v>9356402</v>
      </c>
      <c r="BW119" s="800"/>
      <c r="BX119" s="800"/>
      <c r="BY119" s="800"/>
      <c r="BZ119" s="800"/>
      <c r="CA119" s="800">
        <v>9547940</v>
      </c>
      <c r="CB119" s="800"/>
      <c r="CC119" s="800"/>
      <c r="CD119" s="800"/>
      <c r="CE119" s="800"/>
      <c r="CF119" s="861">
        <v>237.4</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250175</v>
      </c>
      <c r="DH120" s="800"/>
      <c r="DI120" s="800"/>
      <c r="DJ120" s="800"/>
      <c r="DK120" s="800"/>
      <c r="DL120" s="800">
        <v>229876</v>
      </c>
      <c r="DM120" s="800"/>
      <c r="DN120" s="800"/>
      <c r="DO120" s="800"/>
      <c r="DP120" s="800"/>
      <c r="DQ120" s="800">
        <v>211232</v>
      </c>
      <c r="DR120" s="800"/>
      <c r="DS120" s="800"/>
      <c r="DT120" s="800"/>
      <c r="DU120" s="800"/>
      <c r="DV120" s="801">
        <v>5.3</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1527668</v>
      </c>
      <c r="BR121" s="858"/>
      <c r="BS121" s="858"/>
      <c r="BT121" s="858"/>
      <c r="BU121" s="858"/>
      <c r="BV121" s="858">
        <v>1384584</v>
      </c>
      <c r="BW121" s="858"/>
      <c r="BX121" s="858"/>
      <c r="BY121" s="858"/>
      <c r="BZ121" s="858"/>
      <c r="CA121" s="858">
        <v>1237968</v>
      </c>
      <c r="CB121" s="858"/>
      <c r="CC121" s="858"/>
      <c r="CD121" s="858"/>
      <c r="CE121" s="858"/>
      <c r="CF121" s="859">
        <v>30.8</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446</v>
      </c>
      <c r="BP122" s="838"/>
      <c r="BQ122" s="839">
        <v>10348928</v>
      </c>
      <c r="BR122" s="840"/>
      <c r="BS122" s="840"/>
      <c r="BT122" s="840"/>
      <c r="BU122" s="840"/>
      <c r="BV122" s="840">
        <v>10740986</v>
      </c>
      <c r="BW122" s="840"/>
      <c r="BX122" s="840"/>
      <c r="BY122" s="840"/>
      <c r="BZ122" s="840"/>
      <c r="CA122" s="840">
        <v>10785908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19169</v>
      </c>
      <c r="AB123" s="784"/>
      <c r="AC123" s="784"/>
      <c r="AD123" s="784"/>
      <c r="AE123" s="785"/>
      <c r="AF123" s="786">
        <v>18831</v>
      </c>
      <c r="AG123" s="784"/>
      <c r="AH123" s="784"/>
      <c r="AI123" s="784"/>
      <c r="AJ123" s="785"/>
      <c r="AK123" s="786">
        <v>17636</v>
      </c>
      <c r="AL123" s="784"/>
      <c r="AM123" s="784"/>
      <c r="AN123" s="784"/>
      <c r="AO123" s="785"/>
      <c r="AP123" s="754">
        <v>0.4</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457</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4119913</v>
      </c>
      <c r="AB129" s="784"/>
      <c r="AC129" s="784"/>
      <c r="AD129" s="784"/>
      <c r="AE129" s="785"/>
      <c r="AF129" s="786">
        <v>4296095</v>
      </c>
      <c r="AG129" s="784"/>
      <c r="AH129" s="784"/>
      <c r="AI129" s="784"/>
      <c r="AJ129" s="785"/>
      <c r="AK129" s="786">
        <v>4188680</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161438</v>
      </c>
      <c r="AB130" s="784"/>
      <c r="AC130" s="784"/>
      <c r="AD130" s="784"/>
      <c r="AE130" s="785"/>
      <c r="AF130" s="786">
        <v>167143</v>
      </c>
      <c r="AG130" s="784"/>
      <c r="AH130" s="784"/>
      <c r="AI130" s="784"/>
      <c r="AJ130" s="785"/>
      <c r="AK130" s="786">
        <v>167385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3958475</v>
      </c>
      <c r="AB131" s="717"/>
      <c r="AC131" s="717"/>
      <c r="AD131" s="717"/>
      <c r="AE131" s="718"/>
      <c r="AF131" s="719">
        <v>4128952</v>
      </c>
      <c r="AG131" s="717"/>
      <c r="AH131" s="717"/>
      <c r="AI131" s="717"/>
      <c r="AJ131" s="718"/>
      <c r="AK131" s="719">
        <v>4021295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1.8208779900000001</v>
      </c>
      <c r="AB132" s="740"/>
      <c r="AC132" s="740"/>
      <c r="AD132" s="740"/>
      <c r="AE132" s="741"/>
      <c r="AF132" s="742">
        <v>1.360950672</v>
      </c>
      <c r="AG132" s="740"/>
      <c r="AH132" s="740"/>
      <c r="AI132" s="740"/>
      <c r="AJ132" s="741"/>
      <c r="AK132" s="742">
        <v>1.0727390059999999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1.9</v>
      </c>
      <c r="AB133" s="749"/>
      <c r="AC133" s="749"/>
      <c r="AD133" s="749"/>
      <c r="AE133" s="750"/>
      <c r="AF133" s="748">
        <v>1.7</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election activeCell="AH11" sqref="AH1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8" t="s">
        <v>473</v>
      </c>
      <c r="L7" s="254"/>
      <c r="M7" s="255" t="s">
        <v>474</v>
      </c>
      <c r="N7" s="256"/>
    </row>
    <row r="8" spans="1:16" x14ac:dyDescent="0.15">
      <c r="A8" s="248"/>
      <c r="B8" s="244"/>
      <c r="C8" s="244"/>
      <c r="D8" s="244"/>
      <c r="E8" s="244"/>
      <c r="F8" s="244"/>
      <c r="G8" s="257"/>
      <c r="H8" s="258"/>
      <c r="I8" s="258"/>
      <c r="J8" s="259"/>
      <c r="K8" s="1119"/>
      <c r="L8" s="260" t="s">
        <v>475</v>
      </c>
      <c r="M8" s="261" t="s">
        <v>476</v>
      </c>
      <c r="N8" s="262" t="s">
        <v>477</v>
      </c>
    </row>
    <row r="9" spans="1:16" x14ac:dyDescent="0.15">
      <c r="A9" s="248"/>
      <c r="B9" s="244"/>
      <c r="C9" s="244"/>
      <c r="D9" s="244"/>
      <c r="E9" s="244"/>
      <c r="F9" s="244"/>
      <c r="G9" s="1132" t="s">
        <v>478</v>
      </c>
      <c r="H9" s="1133"/>
      <c r="I9" s="1133"/>
      <c r="J9" s="1134"/>
      <c r="K9" s="263">
        <v>873343</v>
      </c>
      <c r="L9" s="264">
        <v>189569</v>
      </c>
      <c r="M9" s="265">
        <v>198661</v>
      </c>
      <c r="N9" s="266">
        <v>-4.5999999999999996</v>
      </c>
    </row>
    <row r="10" spans="1:16" x14ac:dyDescent="0.15">
      <c r="A10" s="248"/>
      <c r="B10" s="244"/>
      <c r="C10" s="244"/>
      <c r="D10" s="244"/>
      <c r="E10" s="244"/>
      <c r="F10" s="244"/>
      <c r="G10" s="1132" t="s">
        <v>479</v>
      </c>
      <c r="H10" s="1133"/>
      <c r="I10" s="1133"/>
      <c r="J10" s="1134"/>
      <c r="K10" s="267">
        <v>62383</v>
      </c>
      <c r="L10" s="268">
        <v>13541</v>
      </c>
      <c r="M10" s="269">
        <v>22571</v>
      </c>
      <c r="N10" s="270">
        <v>-40</v>
      </c>
    </row>
    <row r="11" spans="1:16" ht="13.5" customHeight="1" x14ac:dyDescent="0.15">
      <c r="A11" s="248"/>
      <c r="B11" s="244"/>
      <c r="C11" s="244"/>
      <c r="D11" s="244"/>
      <c r="E11" s="244"/>
      <c r="F11" s="244"/>
      <c r="G11" s="1132" t="s">
        <v>480</v>
      </c>
      <c r="H11" s="1133"/>
      <c r="I11" s="1133"/>
      <c r="J11" s="1134"/>
      <c r="K11" s="267">
        <v>224274</v>
      </c>
      <c r="L11" s="268">
        <v>48681</v>
      </c>
      <c r="M11" s="269">
        <v>24639</v>
      </c>
      <c r="N11" s="270">
        <v>97.6</v>
      </c>
    </row>
    <row r="12" spans="1:16" ht="13.5" customHeight="1" x14ac:dyDescent="0.15">
      <c r="A12" s="248"/>
      <c r="B12" s="244"/>
      <c r="C12" s="244"/>
      <c r="D12" s="244"/>
      <c r="E12" s="244"/>
      <c r="F12" s="244"/>
      <c r="G12" s="1132" t="s">
        <v>481</v>
      </c>
      <c r="H12" s="1133"/>
      <c r="I12" s="1133"/>
      <c r="J12" s="1134"/>
      <c r="K12" s="267" t="s">
        <v>482</v>
      </c>
      <c r="L12" s="268" t="s">
        <v>482</v>
      </c>
      <c r="M12" s="269">
        <v>3341</v>
      </c>
      <c r="N12" s="270" t="s">
        <v>482</v>
      </c>
    </row>
    <row r="13" spans="1:16" ht="13.5" customHeight="1" x14ac:dyDescent="0.15">
      <c r="A13" s="248"/>
      <c r="B13" s="244"/>
      <c r="C13" s="244"/>
      <c r="D13" s="244"/>
      <c r="E13" s="244"/>
      <c r="F13" s="244"/>
      <c r="G13" s="1132" t="s">
        <v>483</v>
      </c>
      <c r="H13" s="1133"/>
      <c r="I13" s="1133"/>
      <c r="J13" s="1134"/>
      <c r="K13" s="267" t="s">
        <v>482</v>
      </c>
      <c r="L13" s="268" t="s">
        <v>482</v>
      </c>
      <c r="M13" s="269" t="s">
        <v>482</v>
      </c>
      <c r="N13" s="270" t="s">
        <v>482</v>
      </c>
    </row>
    <row r="14" spans="1:16" ht="13.5" customHeight="1" x14ac:dyDescent="0.15">
      <c r="A14" s="248"/>
      <c r="B14" s="244"/>
      <c r="C14" s="244"/>
      <c r="D14" s="244"/>
      <c r="E14" s="244"/>
      <c r="F14" s="244"/>
      <c r="G14" s="1132" t="s">
        <v>484</v>
      </c>
      <c r="H14" s="1133"/>
      <c r="I14" s="1133"/>
      <c r="J14" s="1134"/>
      <c r="K14" s="267" t="s">
        <v>482</v>
      </c>
      <c r="L14" s="268" t="s">
        <v>482</v>
      </c>
      <c r="M14" s="269">
        <v>9231</v>
      </c>
      <c r="N14" s="270" t="s">
        <v>482</v>
      </c>
    </row>
    <row r="15" spans="1:16" ht="13.5" customHeight="1" x14ac:dyDescent="0.15">
      <c r="A15" s="248"/>
      <c r="B15" s="244"/>
      <c r="C15" s="244"/>
      <c r="D15" s="244"/>
      <c r="E15" s="244"/>
      <c r="F15" s="244"/>
      <c r="G15" s="1132" t="s">
        <v>485</v>
      </c>
      <c r="H15" s="1133"/>
      <c r="I15" s="1133"/>
      <c r="J15" s="1134"/>
      <c r="K15" s="267">
        <v>48261</v>
      </c>
      <c r="L15" s="268">
        <v>10476</v>
      </c>
      <c r="M15" s="269">
        <v>4542</v>
      </c>
      <c r="N15" s="270">
        <v>130.6</v>
      </c>
    </row>
    <row r="16" spans="1:16" x14ac:dyDescent="0.15">
      <c r="A16" s="248"/>
      <c r="B16" s="244"/>
      <c r="C16" s="244"/>
      <c r="D16" s="244"/>
      <c r="E16" s="244"/>
      <c r="F16" s="244"/>
      <c r="G16" s="1135" t="s">
        <v>486</v>
      </c>
      <c r="H16" s="1136"/>
      <c r="I16" s="1136"/>
      <c r="J16" s="1137"/>
      <c r="K16" s="268">
        <v>-59754</v>
      </c>
      <c r="L16" s="268">
        <v>-12970</v>
      </c>
      <c r="M16" s="269">
        <v>-20623</v>
      </c>
      <c r="N16" s="270">
        <v>-37.1</v>
      </c>
    </row>
    <row r="17" spans="1:16" x14ac:dyDescent="0.15">
      <c r="A17" s="248"/>
      <c r="B17" s="244"/>
      <c r="C17" s="244"/>
      <c r="D17" s="244"/>
      <c r="E17" s="244"/>
      <c r="F17" s="244"/>
      <c r="G17" s="1135" t="s">
        <v>172</v>
      </c>
      <c r="H17" s="1136"/>
      <c r="I17" s="1136"/>
      <c r="J17" s="1137"/>
      <c r="K17" s="268">
        <v>1148507</v>
      </c>
      <c r="L17" s="268">
        <v>249296</v>
      </c>
      <c r="M17" s="269">
        <v>242361</v>
      </c>
      <c r="N17" s="270">
        <v>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9" t="s">
        <v>491</v>
      </c>
      <c r="H21" s="1130"/>
      <c r="I21" s="1130"/>
      <c r="J21" s="1131"/>
      <c r="K21" s="280">
        <v>20.399999999999999</v>
      </c>
      <c r="L21" s="281">
        <v>22.07</v>
      </c>
      <c r="M21" s="282">
        <v>-1.67</v>
      </c>
      <c r="N21" s="249"/>
      <c r="O21" s="283"/>
      <c r="P21" s="279"/>
    </row>
    <row r="22" spans="1:16" s="284" customFormat="1" x14ac:dyDescent="0.15">
      <c r="A22" s="279"/>
      <c r="B22" s="249"/>
      <c r="C22" s="249"/>
      <c r="D22" s="249"/>
      <c r="E22" s="249"/>
      <c r="F22" s="249"/>
      <c r="G22" s="1129" t="s">
        <v>492</v>
      </c>
      <c r="H22" s="1130"/>
      <c r="I22" s="1130"/>
      <c r="J22" s="1131"/>
      <c r="K22" s="285">
        <v>94.8</v>
      </c>
      <c r="L22" s="286">
        <v>93.5</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8" t="s">
        <v>473</v>
      </c>
      <c r="L30" s="254"/>
      <c r="M30" s="255" t="s">
        <v>474</v>
      </c>
      <c r="N30" s="256"/>
    </row>
    <row r="31" spans="1:16" x14ac:dyDescent="0.15">
      <c r="A31" s="248"/>
      <c r="B31" s="244"/>
      <c r="C31" s="244"/>
      <c r="D31" s="244"/>
      <c r="E31" s="244"/>
      <c r="F31" s="244"/>
      <c r="G31" s="257"/>
      <c r="H31" s="258"/>
      <c r="I31" s="258"/>
      <c r="J31" s="259"/>
      <c r="K31" s="1119"/>
      <c r="L31" s="260" t="s">
        <v>475</v>
      </c>
      <c r="M31" s="261" t="s">
        <v>476</v>
      </c>
      <c r="N31" s="262" t="s">
        <v>477</v>
      </c>
    </row>
    <row r="32" spans="1:16" ht="27" customHeight="1" x14ac:dyDescent="0.15">
      <c r="A32" s="248"/>
      <c r="B32" s="244"/>
      <c r="C32" s="244"/>
      <c r="D32" s="244"/>
      <c r="E32" s="244"/>
      <c r="F32" s="244"/>
      <c r="G32" s="1120" t="s">
        <v>495</v>
      </c>
      <c r="H32" s="1121"/>
      <c r="I32" s="1121"/>
      <c r="J32" s="1122"/>
      <c r="K32" s="294">
        <v>130741</v>
      </c>
      <c r="L32" s="294">
        <v>28379</v>
      </c>
      <c r="M32" s="295">
        <v>131612</v>
      </c>
      <c r="N32" s="296">
        <v>-78.400000000000006</v>
      </c>
    </row>
    <row r="33" spans="1:16" ht="13.5" customHeight="1" x14ac:dyDescent="0.15">
      <c r="A33" s="248"/>
      <c r="B33" s="244"/>
      <c r="C33" s="244"/>
      <c r="D33" s="244"/>
      <c r="E33" s="244"/>
      <c r="F33" s="244"/>
      <c r="G33" s="1120" t="s">
        <v>496</v>
      </c>
      <c r="H33" s="1121"/>
      <c r="I33" s="1121"/>
      <c r="J33" s="1122"/>
      <c r="K33" s="294" t="s">
        <v>482</v>
      </c>
      <c r="L33" s="294" t="s">
        <v>482</v>
      </c>
      <c r="M33" s="295" t="s">
        <v>482</v>
      </c>
      <c r="N33" s="296" t="s">
        <v>482</v>
      </c>
    </row>
    <row r="34" spans="1:16" ht="27" customHeight="1" x14ac:dyDescent="0.15">
      <c r="A34" s="248"/>
      <c r="B34" s="244"/>
      <c r="C34" s="244"/>
      <c r="D34" s="244"/>
      <c r="E34" s="244"/>
      <c r="F34" s="244"/>
      <c r="G34" s="1120" t="s">
        <v>497</v>
      </c>
      <c r="H34" s="1121"/>
      <c r="I34" s="1121"/>
      <c r="J34" s="1122"/>
      <c r="K34" s="294" t="s">
        <v>482</v>
      </c>
      <c r="L34" s="294" t="s">
        <v>482</v>
      </c>
      <c r="M34" s="295">
        <v>41</v>
      </c>
      <c r="N34" s="296" t="s">
        <v>482</v>
      </c>
    </row>
    <row r="35" spans="1:16" ht="27" customHeight="1" x14ac:dyDescent="0.15">
      <c r="A35" s="248"/>
      <c r="B35" s="244"/>
      <c r="C35" s="244"/>
      <c r="D35" s="244"/>
      <c r="E35" s="244"/>
      <c r="F35" s="244"/>
      <c r="G35" s="1120" t="s">
        <v>498</v>
      </c>
      <c r="H35" s="1121"/>
      <c r="I35" s="1121"/>
      <c r="J35" s="1122"/>
      <c r="K35" s="294">
        <v>29106</v>
      </c>
      <c r="L35" s="294">
        <v>6318</v>
      </c>
      <c r="M35" s="295">
        <v>31555</v>
      </c>
      <c r="N35" s="296">
        <v>-80</v>
      </c>
    </row>
    <row r="36" spans="1:16" ht="27" customHeight="1" x14ac:dyDescent="0.15">
      <c r="A36" s="248"/>
      <c r="B36" s="244"/>
      <c r="C36" s="244"/>
      <c r="D36" s="244"/>
      <c r="E36" s="244"/>
      <c r="F36" s="244"/>
      <c r="G36" s="1120" t="s">
        <v>499</v>
      </c>
      <c r="H36" s="1121"/>
      <c r="I36" s="1121"/>
      <c r="J36" s="1122"/>
      <c r="K36" s="294">
        <v>33040</v>
      </c>
      <c r="L36" s="294">
        <v>7172</v>
      </c>
      <c r="M36" s="295">
        <v>5720</v>
      </c>
      <c r="N36" s="296">
        <v>25.4</v>
      </c>
    </row>
    <row r="37" spans="1:16" ht="13.5" customHeight="1" x14ac:dyDescent="0.15">
      <c r="A37" s="248"/>
      <c r="B37" s="244"/>
      <c r="C37" s="244"/>
      <c r="D37" s="244"/>
      <c r="E37" s="244"/>
      <c r="F37" s="244"/>
      <c r="G37" s="1120" t="s">
        <v>500</v>
      </c>
      <c r="H37" s="1121"/>
      <c r="I37" s="1121"/>
      <c r="J37" s="1122"/>
      <c r="K37" s="294">
        <v>17636</v>
      </c>
      <c r="L37" s="294">
        <v>3828</v>
      </c>
      <c r="M37" s="295">
        <v>1648</v>
      </c>
      <c r="N37" s="296">
        <v>132.30000000000001</v>
      </c>
    </row>
    <row r="38" spans="1:16" ht="27" customHeight="1" x14ac:dyDescent="0.15">
      <c r="A38" s="248"/>
      <c r="B38" s="244"/>
      <c r="C38" s="244"/>
      <c r="D38" s="244"/>
      <c r="E38" s="244"/>
      <c r="F38" s="244"/>
      <c r="G38" s="1123" t="s">
        <v>501</v>
      </c>
      <c r="H38" s="1124"/>
      <c r="I38" s="1124"/>
      <c r="J38" s="1125"/>
      <c r="K38" s="297" t="s">
        <v>482</v>
      </c>
      <c r="L38" s="297" t="s">
        <v>482</v>
      </c>
      <c r="M38" s="298">
        <v>64</v>
      </c>
      <c r="N38" s="299" t="s">
        <v>482</v>
      </c>
      <c r="O38" s="293"/>
    </row>
    <row r="39" spans="1:16" x14ac:dyDescent="0.15">
      <c r="A39" s="248"/>
      <c r="B39" s="244"/>
      <c r="C39" s="244"/>
      <c r="D39" s="244"/>
      <c r="E39" s="244"/>
      <c r="F39" s="244"/>
      <c r="G39" s="1123" t="s">
        <v>502</v>
      </c>
      <c r="H39" s="1124"/>
      <c r="I39" s="1124"/>
      <c r="J39" s="1125"/>
      <c r="K39" s="300" t="s">
        <v>482</v>
      </c>
      <c r="L39" s="300" t="s">
        <v>482</v>
      </c>
      <c r="M39" s="301">
        <v>-9298</v>
      </c>
      <c r="N39" s="302" t="s">
        <v>482</v>
      </c>
      <c r="O39" s="293"/>
    </row>
    <row r="40" spans="1:16" ht="27" customHeight="1" x14ac:dyDescent="0.15">
      <c r="A40" s="248"/>
      <c r="B40" s="244"/>
      <c r="C40" s="244"/>
      <c r="D40" s="244"/>
      <c r="E40" s="244"/>
      <c r="F40" s="244"/>
      <c r="G40" s="1120" t="s">
        <v>503</v>
      </c>
      <c r="H40" s="1121"/>
      <c r="I40" s="1121"/>
      <c r="J40" s="1122"/>
      <c r="K40" s="300">
        <v>-167385</v>
      </c>
      <c r="L40" s="300">
        <v>-36333</v>
      </c>
      <c r="M40" s="301">
        <v>-121787</v>
      </c>
      <c r="N40" s="302">
        <v>-70.2</v>
      </c>
      <c r="O40" s="293"/>
    </row>
    <row r="41" spans="1:16" x14ac:dyDescent="0.15">
      <c r="A41" s="248"/>
      <c r="B41" s="244"/>
      <c r="C41" s="244"/>
      <c r="D41" s="244"/>
      <c r="E41" s="244"/>
      <c r="F41" s="244"/>
      <c r="G41" s="1126" t="s">
        <v>284</v>
      </c>
      <c r="H41" s="1127"/>
      <c r="I41" s="1127"/>
      <c r="J41" s="1128"/>
      <c r="K41" s="294">
        <v>43138</v>
      </c>
      <c r="L41" s="300">
        <v>9364</v>
      </c>
      <c r="M41" s="301">
        <v>39554</v>
      </c>
      <c r="N41" s="302">
        <v>-76.3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3" t="s">
        <v>473</v>
      </c>
      <c r="J49" s="1115" t="s">
        <v>507</v>
      </c>
      <c r="K49" s="1116"/>
      <c r="L49" s="1116"/>
      <c r="M49" s="1116"/>
      <c r="N49" s="1117"/>
    </row>
    <row r="50" spans="1:14" x14ac:dyDescent="0.15">
      <c r="A50" s="248"/>
      <c r="B50" s="244"/>
      <c r="C50" s="244"/>
      <c r="D50" s="244"/>
      <c r="E50" s="244"/>
      <c r="F50" s="244"/>
      <c r="G50" s="312"/>
      <c r="H50" s="313"/>
      <c r="I50" s="1114"/>
      <c r="J50" s="314" t="s">
        <v>508</v>
      </c>
      <c r="K50" s="315" t="s">
        <v>509</v>
      </c>
      <c r="L50" s="316" t="s">
        <v>510</v>
      </c>
      <c r="M50" s="317" t="s">
        <v>511</v>
      </c>
      <c r="N50" s="318" t="s">
        <v>512</v>
      </c>
    </row>
    <row r="51" spans="1:14" x14ac:dyDescent="0.15">
      <c r="A51" s="248"/>
      <c r="B51" s="244"/>
      <c r="C51" s="244"/>
      <c r="D51" s="244"/>
      <c r="E51" s="244"/>
      <c r="F51" s="244"/>
      <c r="G51" s="310" t="s">
        <v>513</v>
      </c>
      <c r="H51" s="311"/>
      <c r="I51" s="319">
        <v>654318</v>
      </c>
      <c r="J51" s="320">
        <v>144569</v>
      </c>
      <c r="K51" s="321">
        <v>-83.6</v>
      </c>
      <c r="L51" s="322">
        <v>325581</v>
      </c>
      <c r="M51" s="323">
        <v>11.5</v>
      </c>
      <c r="N51" s="324">
        <v>-95.1</v>
      </c>
    </row>
    <row r="52" spans="1:14" x14ac:dyDescent="0.15">
      <c r="A52" s="248"/>
      <c r="B52" s="244"/>
      <c r="C52" s="244"/>
      <c r="D52" s="244"/>
      <c r="E52" s="244"/>
      <c r="F52" s="244"/>
      <c r="G52" s="325"/>
      <c r="H52" s="326" t="s">
        <v>514</v>
      </c>
      <c r="I52" s="327">
        <v>565164</v>
      </c>
      <c r="J52" s="328">
        <v>124871</v>
      </c>
      <c r="K52" s="329">
        <v>-82.4</v>
      </c>
      <c r="L52" s="330">
        <v>165116</v>
      </c>
      <c r="M52" s="331">
        <v>0.9</v>
      </c>
      <c r="N52" s="332">
        <v>-83.3</v>
      </c>
    </row>
    <row r="53" spans="1:14" x14ac:dyDescent="0.15">
      <c r="A53" s="248"/>
      <c r="B53" s="244"/>
      <c r="C53" s="244"/>
      <c r="D53" s="244"/>
      <c r="E53" s="244"/>
      <c r="F53" s="244"/>
      <c r="G53" s="310" t="s">
        <v>515</v>
      </c>
      <c r="H53" s="311"/>
      <c r="I53" s="319">
        <v>1078201</v>
      </c>
      <c r="J53" s="320">
        <v>238276</v>
      </c>
      <c r="K53" s="321">
        <v>64.8</v>
      </c>
      <c r="L53" s="322">
        <v>203567</v>
      </c>
      <c r="M53" s="323">
        <v>-37.5</v>
      </c>
      <c r="N53" s="324">
        <v>102.3</v>
      </c>
    </row>
    <row r="54" spans="1:14" x14ac:dyDescent="0.15">
      <c r="A54" s="248"/>
      <c r="B54" s="244"/>
      <c r="C54" s="244"/>
      <c r="D54" s="244"/>
      <c r="E54" s="244"/>
      <c r="F54" s="244"/>
      <c r="G54" s="325"/>
      <c r="H54" s="326" t="s">
        <v>514</v>
      </c>
      <c r="I54" s="327">
        <v>1006511</v>
      </c>
      <c r="J54" s="328">
        <v>222433</v>
      </c>
      <c r="K54" s="329">
        <v>78.099999999999994</v>
      </c>
      <c r="L54" s="330">
        <v>121137</v>
      </c>
      <c r="M54" s="331">
        <v>-26.6</v>
      </c>
      <c r="N54" s="332">
        <v>104.7</v>
      </c>
    </row>
    <row r="55" spans="1:14" x14ac:dyDescent="0.15">
      <c r="A55" s="248"/>
      <c r="B55" s="244"/>
      <c r="C55" s="244"/>
      <c r="D55" s="244"/>
      <c r="E55" s="244"/>
      <c r="F55" s="244"/>
      <c r="G55" s="310" t="s">
        <v>516</v>
      </c>
      <c r="H55" s="311"/>
      <c r="I55" s="319">
        <v>448280</v>
      </c>
      <c r="J55" s="320">
        <v>96074</v>
      </c>
      <c r="K55" s="321">
        <v>-59.7</v>
      </c>
      <c r="L55" s="322">
        <v>185018</v>
      </c>
      <c r="M55" s="323">
        <v>-9.1</v>
      </c>
      <c r="N55" s="324">
        <v>-50.6</v>
      </c>
    </row>
    <row r="56" spans="1:14" x14ac:dyDescent="0.15">
      <c r="A56" s="248"/>
      <c r="B56" s="244"/>
      <c r="C56" s="244"/>
      <c r="D56" s="244"/>
      <c r="E56" s="244"/>
      <c r="F56" s="244"/>
      <c r="G56" s="325"/>
      <c r="H56" s="326" t="s">
        <v>514</v>
      </c>
      <c r="I56" s="327">
        <v>322268</v>
      </c>
      <c r="J56" s="328">
        <v>69067</v>
      </c>
      <c r="K56" s="329">
        <v>-68.900000000000006</v>
      </c>
      <c r="L56" s="330">
        <v>95064</v>
      </c>
      <c r="M56" s="331">
        <v>-21.5</v>
      </c>
      <c r="N56" s="332">
        <v>-47.4</v>
      </c>
    </row>
    <row r="57" spans="1:14" x14ac:dyDescent="0.15">
      <c r="A57" s="248"/>
      <c r="B57" s="244"/>
      <c r="C57" s="244"/>
      <c r="D57" s="244"/>
      <c r="E57" s="244"/>
      <c r="F57" s="244"/>
      <c r="G57" s="310" t="s">
        <v>517</v>
      </c>
      <c r="H57" s="311"/>
      <c r="I57" s="319">
        <v>718821</v>
      </c>
      <c r="J57" s="320">
        <v>155960</v>
      </c>
      <c r="K57" s="321">
        <v>62.3</v>
      </c>
      <c r="L57" s="322">
        <v>238802</v>
      </c>
      <c r="M57" s="323">
        <v>29.1</v>
      </c>
      <c r="N57" s="324">
        <v>33.200000000000003</v>
      </c>
    </row>
    <row r="58" spans="1:14" x14ac:dyDescent="0.15">
      <c r="A58" s="248"/>
      <c r="B58" s="244"/>
      <c r="C58" s="244"/>
      <c r="D58" s="244"/>
      <c r="E58" s="244"/>
      <c r="F58" s="244"/>
      <c r="G58" s="325"/>
      <c r="H58" s="326" t="s">
        <v>514</v>
      </c>
      <c r="I58" s="327">
        <v>345914</v>
      </c>
      <c r="J58" s="328">
        <v>75052</v>
      </c>
      <c r="K58" s="329">
        <v>8.6999999999999993</v>
      </c>
      <c r="L58" s="330">
        <v>128562</v>
      </c>
      <c r="M58" s="331">
        <v>35.200000000000003</v>
      </c>
      <c r="N58" s="332">
        <v>-26.5</v>
      </c>
    </row>
    <row r="59" spans="1:14" x14ac:dyDescent="0.15">
      <c r="A59" s="248"/>
      <c r="B59" s="244"/>
      <c r="C59" s="244"/>
      <c r="D59" s="244"/>
      <c r="E59" s="244"/>
      <c r="F59" s="244"/>
      <c r="G59" s="310" t="s">
        <v>518</v>
      </c>
      <c r="H59" s="311"/>
      <c r="I59" s="319">
        <v>1193661</v>
      </c>
      <c r="J59" s="320">
        <v>259097</v>
      </c>
      <c r="K59" s="321">
        <v>66.099999999999994</v>
      </c>
      <c r="L59" s="322">
        <v>288550</v>
      </c>
      <c r="M59" s="323">
        <v>20.8</v>
      </c>
      <c r="N59" s="324">
        <v>45.3</v>
      </c>
    </row>
    <row r="60" spans="1:14" x14ac:dyDescent="0.15">
      <c r="A60" s="248"/>
      <c r="B60" s="244"/>
      <c r="C60" s="244"/>
      <c r="D60" s="244"/>
      <c r="E60" s="244"/>
      <c r="F60" s="244"/>
      <c r="G60" s="325"/>
      <c r="H60" s="326" t="s">
        <v>514</v>
      </c>
      <c r="I60" s="333">
        <v>744315</v>
      </c>
      <c r="J60" s="328">
        <v>161562</v>
      </c>
      <c r="K60" s="329">
        <v>115.3</v>
      </c>
      <c r="L60" s="330">
        <v>141525</v>
      </c>
      <c r="M60" s="331">
        <v>10.1</v>
      </c>
      <c r="N60" s="332">
        <v>105.2</v>
      </c>
    </row>
    <row r="61" spans="1:14" x14ac:dyDescent="0.15">
      <c r="A61" s="248"/>
      <c r="B61" s="244"/>
      <c r="C61" s="244"/>
      <c r="D61" s="244"/>
      <c r="E61" s="244"/>
      <c r="F61" s="244"/>
      <c r="G61" s="310" t="s">
        <v>519</v>
      </c>
      <c r="H61" s="334"/>
      <c r="I61" s="335">
        <v>818656</v>
      </c>
      <c r="J61" s="336">
        <v>178795</v>
      </c>
      <c r="K61" s="337">
        <v>10</v>
      </c>
      <c r="L61" s="338">
        <v>248304</v>
      </c>
      <c r="M61" s="339">
        <v>3</v>
      </c>
      <c r="N61" s="324">
        <v>7</v>
      </c>
    </row>
    <row r="62" spans="1:14" x14ac:dyDescent="0.15">
      <c r="A62" s="248"/>
      <c r="B62" s="244"/>
      <c r="C62" s="244"/>
      <c r="D62" s="244"/>
      <c r="E62" s="244"/>
      <c r="F62" s="244"/>
      <c r="G62" s="325"/>
      <c r="H62" s="326" t="s">
        <v>514</v>
      </c>
      <c r="I62" s="327">
        <v>596834</v>
      </c>
      <c r="J62" s="328">
        <v>130597</v>
      </c>
      <c r="K62" s="329">
        <v>10.199999999999999</v>
      </c>
      <c r="L62" s="330">
        <v>130281</v>
      </c>
      <c r="M62" s="331">
        <v>-0.4</v>
      </c>
      <c r="N62" s="332">
        <v>10.6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8" t="s">
        <v>3</v>
      </c>
      <c r="D47" s="1138"/>
      <c r="E47" s="1139"/>
      <c r="F47" s="11">
        <v>72.39</v>
      </c>
      <c r="G47" s="12">
        <v>79.58</v>
      </c>
      <c r="H47" s="12">
        <v>85.76</v>
      </c>
      <c r="I47" s="12">
        <v>94.15</v>
      </c>
      <c r="J47" s="13">
        <v>106.84</v>
      </c>
    </row>
    <row r="48" spans="2:10" ht="57.75" customHeight="1" x14ac:dyDescent="0.15">
      <c r="B48" s="14"/>
      <c r="C48" s="1140" t="s">
        <v>4</v>
      </c>
      <c r="D48" s="1140"/>
      <c r="E48" s="1141"/>
      <c r="F48" s="15">
        <v>6.16</v>
      </c>
      <c r="G48" s="16">
        <v>9.44</v>
      </c>
      <c r="H48" s="16">
        <v>6.99</v>
      </c>
      <c r="I48" s="16">
        <v>6.14</v>
      </c>
      <c r="J48" s="17">
        <v>6.47</v>
      </c>
    </row>
    <row r="49" spans="2:10" ht="57.75" customHeight="1" thickBot="1" x14ac:dyDescent="0.2">
      <c r="B49" s="18"/>
      <c r="C49" s="1142" t="s">
        <v>5</v>
      </c>
      <c r="D49" s="1142"/>
      <c r="E49" s="1143"/>
      <c r="F49" s="19">
        <v>14.09</v>
      </c>
      <c r="G49" s="20">
        <v>8.9700000000000006</v>
      </c>
      <c r="H49" s="20">
        <v>2.57</v>
      </c>
      <c r="I49" s="20">
        <v>11.35</v>
      </c>
      <c r="J49" s="21">
        <v>10.45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0" t="s">
        <v>526</v>
      </c>
      <c r="D34" s="1150"/>
      <c r="E34" s="1151"/>
      <c r="F34" s="32">
        <v>6.15</v>
      </c>
      <c r="G34" s="33">
        <v>9.43</v>
      </c>
      <c r="H34" s="33">
        <v>6.98</v>
      </c>
      <c r="I34" s="33">
        <v>6.14</v>
      </c>
      <c r="J34" s="34">
        <v>6.47</v>
      </c>
      <c r="K34" s="22"/>
      <c r="L34" s="22"/>
      <c r="M34" s="22"/>
      <c r="N34" s="22"/>
      <c r="O34" s="22"/>
      <c r="P34" s="22"/>
    </row>
    <row r="35" spans="1:16" ht="39" customHeight="1" x14ac:dyDescent="0.15">
      <c r="A35" s="22"/>
      <c r="B35" s="35"/>
      <c r="C35" s="1144" t="s">
        <v>527</v>
      </c>
      <c r="D35" s="1145"/>
      <c r="E35" s="1146"/>
      <c r="F35" s="36">
        <v>3.56</v>
      </c>
      <c r="G35" s="37">
        <v>3.62</v>
      </c>
      <c r="H35" s="37">
        <v>3.64</v>
      </c>
      <c r="I35" s="37">
        <v>3.46</v>
      </c>
      <c r="J35" s="38">
        <v>3.57</v>
      </c>
      <c r="K35" s="22"/>
      <c r="L35" s="22"/>
      <c r="M35" s="22"/>
      <c r="N35" s="22"/>
      <c r="O35" s="22"/>
      <c r="P35" s="22"/>
    </row>
    <row r="36" spans="1:16" ht="39" customHeight="1" x14ac:dyDescent="0.15">
      <c r="A36" s="22"/>
      <c r="B36" s="35"/>
      <c r="C36" s="1144" t="s">
        <v>528</v>
      </c>
      <c r="D36" s="1145"/>
      <c r="E36" s="1146"/>
      <c r="F36" s="36">
        <v>1.03</v>
      </c>
      <c r="G36" s="37">
        <v>1.22</v>
      </c>
      <c r="H36" s="37">
        <v>1.86</v>
      </c>
      <c r="I36" s="37">
        <v>1.97</v>
      </c>
      <c r="J36" s="38">
        <v>1.88</v>
      </c>
      <c r="K36" s="22"/>
      <c r="L36" s="22"/>
      <c r="M36" s="22"/>
      <c r="N36" s="22"/>
      <c r="O36" s="22"/>
      <c r="P36" s="22"/>
    </row>
    <row r="37" spans="1:16" ht="39" customHeight="1" x14ac:dyDescent="0.15">
      <c r="A37" s="22"/>
      <c r="B37" s="35"/>
      <c r="C37" s="1144" t="s">
        <v>529</v>
      </c>
      <c r="D37" s="1145"/>
      <c r="E37" s="1146"/>
      <c r="F37" s="36">
        <v>0.45</v>
      </c>
      <c r="G37" s="37">
        <v>0.24</v>
      </c>
      <c r="H37" s="37">
        <v>0.04</v>
      </c>
      <c r="I37" s="37">
        <v>0.06</v>
      </c>
      <c r="J37" s="38">
        <v>7.0000000000000007E-2</v>
      </c>
      <c r="K37" s="22"/>
      <c r="L37" s="22"/>
      <c r="M37" s="22"/>
      <c r="N37" s="22"/>
      <c r="O37" s="22"/>
      <c r="P37" s="22"/>
    </row>
    <row r="38" spans="1:16" ht="39" customHeight="1" x14ac:dyDescent="0.15">
      <c r="A38" s="22"/>
      <c r="B38" s="35"/>
      <c r="C38" s="1144" t="s">
        <v>530</v>
      </c>
      <c r="D38" s="1145"/>
      <c r="E38" s="1146"/>
      <c r="F38" s="36">
        <v>0.03</v>
      </c>
      <c r="G38" s="37">
        <v>0.02</v>
      </c>
      <c r="H38" s="37">
        <v>0.01</v>
      </c>
      <c r="I38" s="37">
        <v>0</v>
      </c>
      <c r="J38" s="38">
        <v>0.01</v>
      </c>
      <c r="K38" s="22"/>
      <c r="L38" s="22"/>
      <c r="M38" s="22"/>
      <c r="N38" s="22"/>
      <c r="O38" s="22"/>
      <c r="P38" s="22"/>
    </row>
    <row r="39" spans="1:16" ht="39" customHeight="1" x14ac:dyDescent="0.15">
      <c r="A39" s="22"/>
      <c r="B39" s="35"/>
      <c r="C39" s="1144" t="s">
        <v>531</v>
      </c>
      <c r="D39" s="1145"/>
      <c r="E39" s="1146"/>
      <c r="F39" s="36">
        <v>0</v>
      </c>
      <c r="G39" s="37">
        <v>0</v>
      </c>
      <c r="H39" s="37">
        <v>0</v>
      </c>
      <c r="I39" s="37">
        <v>0.01</v>
      </c>
      <c r="J39" s="38">
        <v>0.01</v>
      </c>
      <c r="K39" s="22"/>
      <c r="L39" s="22"/>
      <c r="M39" s="22"/>
      <c r="N39" s="22"/>
      <c r="O39" s="22"/>
      <c r="P39" s="22"/>
    </row>
    <row r="40" spans="1:16" ht="39" customHeight="1" x14ac:dyDescent="0.15">
      <c r="A40" s="22"/>
      <c r="B40" s="35"/>
      <c r="C40" s="1144" t="s">
        <v>532</v>
      </c>
      <c r="D40" s="1145"/>
      <c r="E40" s="1146"/>
      <c r="F40" s="36">
        <v>0</v>
      </c>
      <c r="G40" s="37">
        <v>0</v>
      </c>
      <c r="H40" s="37">
        <v>0</v>
      </c>
      <c r="I40" s="37">
        <v>0</v>
      </c>
      <c r="J40" s="38">
        <v>0</v>
      </c>
      <c r="K40" s="22"/>
      <c r="L40" s="22"/>
      <c r="M40" s="22"/>
      <c r="N40" s="22"/>
      <c r="O40" s="22"/>
      <c r="P40" s="22"/>
    </row>
    <row r="41" spans="1:16" ht="39" customHeight="1" x14ac:dyDescent="0.15">
      <c r="A41" s="22"/>
      <c r="B41" s="35"/>
      <c r="C41" s="1144" t="s">
        <v>533</v>
      </c>
      <c r="D41" s="1145"/>
      <c r="E41" s="1146"/>
      <c r="F41" s="36" t="s">
        <v>482</v>
      </c>
      <c r="G41" s="37" t="s">
        <v>482</v>
      </c>
      <c r="H41" s="37" t="s">
        <v>482</v>
      </c>
      <c r="I41" s="37" t="s">
        <v>482</v>
      </c>
      <c r="J41" s="38">
        <v>0</v>
      </c>
      <c r="K41" s="22"/>
      <c r="L41" s="22"/>
      <c r="M41" s="22"/>
      <c r="N41" s="22"/>
      <c r="O41" s="22"/>
      <c r="P41" s="22"/>
    </row>
    <row r="42" spans="1:16" ht="39" customHeight="1" x14ac:dyDescent="0.15">
      <c r="A42" s="22"/>
      <c r="B42" s="39"/>
      <c r="C42" s="1144" t="s">
        <v>534</v>
      </c>
      <c r="D42" s="1145"/>
      <c r="E42" s="1146"/>
      <c r="F42" s="36" t="s">
        <v>482</v>
      </c>
      <c r="G42" s="37" t="s">
        <v>482</v>
      </c>
      <c r="H42" s="37" t="s">
        <v>482</v>
      </c>
      <c r="I42" s="37" t="s">
        <v>482</v>
      </c>
      <c r="J42" s="38" t="s">
        <v>482</v>
      </c>
      <c r="K42" s="22"/>
      <c r="L42" s="22"/>
      <c r="M42" s="22"/>
      <c r="N42" s="22"/>
      <c r="O42" s="22"/>
      <c r="P42" s="22"/>
    </row>
    <row r="43" spans="1:16" ht="39" customHeight="1" thickBot="1" x14ac:dyDescent="0.2">
      <c r="A43" s="22"/>
      <c r="B43" s="40"/>
      <c r="C43" s="1147" t="s">
        <v>535</v>
      </c>
      <c r="D43" s="1148"/>
      <c r="E43" s="1149"/>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132</v>
      </c>
      <c r="L45" s="60">
        <v>132</v>
      </c>
      <c r="M45" s="60">
        <v>131</v>
      </c>
      <c r="N45" s="60">
        <v>131</v>
      </c>
      <c r="O45" s="61">
        <v>131</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482</v>
      </c>
      <c r="L46" s="64" t="s">
        <v>482</v>
      </c>
      <c r="M46" s="64" t="s">
        <v>482</v>
      </c>
      <c r="N46" s="64" t="s">
        <v>482</v>
      </c>
      <c r="O46" s="65" t="s">
        <v>482</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482</v>
      </c>
      <c r="L47" s="64" t="s">
        <v>482</v>
      </c>
      <c r="M47" s="64" t="s">
        <v>482</v>
      </c>
      <c r="N47" s="64" t="s">
        <v>482</v>
      </c>
      <c r="O47" s="65" t="s">
        <v>482</v>
      </c>
      <c r="P47" s="48"/>
      <c r="Q47" s="48"/>
      <c r="R47" s="48"/>
      <c r="S47" s="48"/>
      <c r="T47" s="48"/>
      <c r="U47" s="48"/>
    </row>
    <row r="48" spans="1:21" ht="30.75" customHeight="1" x14ac:dyDescent="0.15">
      <c r="A48" s="48"/>
      <c r="B48" s="1162"/>
      <c r="C48" s="1163"/>
      <c r="D48" s="62"/>
      <c r="E48" s="1154" t="s">
        <v>15</v>
      </c>
      <c r="F48" s="1154"/>
      <c r="G48" s="1154"/>
      <c r="H48" s="1154"/>
      <c r="I48" s="1154"/>
      <c r="J48" s="1155"/>
      <c r="K48" s="63">
        <v>29</v>
      </c>
      <c r="L48" s="64">
        <v>29</v>
      </c>
      <c r="M48" s="64">
        <v>28</v>
      </c>
      <c r="N48" s="64">
        <v>28</v>
      </c>
      <c r="O48" s="65">
        <v>29</v>
      </c>
      <c r="P48" s="48"/>
      <c r="Q48" s="48"/>
      <c r="R48" s="48"/>
      <c r="S48" s="48"/>
      <c r="T48" s="48"/>
      <c r="U48" s="48"/>
    </row>
    <row r="49" spans="1:21" ht="30.75" customHeight="1" x14ac:dyDescent="0.15">
      <c r="A49" s="48"/>
      <c r="B49" s="1162"/>
      <c r="C49" s="1163"/>
      <c r="D49" s="62"/>
      <c r="E49" s="1154" t="s">
        <v>16</v>
      </c>
      <c r="F49" s="1154"/>
      <c r="G49" s="1154"/>
      <c r="H49" s="1154"/>
      <c r="I49" s="1154"/>
      <c r="J49" s="1155"/>
      <c r="K49" s="63">
        <v>53</v>
      </c>
      <c r="L49" s="64">
        <v>57</v>
      </c>
      <c r="M49" s="64">
        <v>55</v>
      </c>
      <c r="N49" s="64">
        <v>46</v>
      </c>
      <c r="O49" s="65">
        <v>33</v>
      </c>
      <c r="P49" s="48"/>
      <c r="Q49" s="48"/>
      <c r="R49" s="48"/>
      <c r="S49" s="48"/>
      <c r="T49" s="48"/>
      <c r="U49" s="48"/>
    </row>
    <row r="50" spans="1:21" ht="30.75" customHeight="1" x14ac:dyDescent="0.15">
      <c r="A50" s="48"/>
      <c r="B50" s="1162"/>
      <c r="C50" s="1163"/>
      <c r="D50" s="62"/>
      <c r="E50" s="1154" t="s">
        <v>17</v>
      </c>
      <c r="F50" s="1154"/>
      <c r="G50" s="1154"/>
      <c r="H50" s="1154"/>
      <c r="I50" s="1154"/>
      <c r="J50" s="1155"/>
      <c r="K50" s="63">
        <v>20</v>
      </c>
      <c r="L50" s="64">
        <v>20</v>
      </c>
      <c r="M50" s="64">
        <v>19</v>
      </c>
      <c r="N50" s="64">
        <v>19</v>
      </c>
      <c r="O50" s="65">
        <v>18</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482</v>
      </c>
      <c r="L51" s="64" t="s">
        <v>482</v>
      </c>
      <c r="M51" s="64" t="s">
        <v>482</v>
      </c>
      <c r="N51" s="64" t="s">
        <v>482</v>
      </c>
      <c r="O51" s="65" t="s">
        <v>482</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150</v>
      </c>
      <c r="L52" s="64">
        <v>157</v>
      </c>
      <c r="M52" s="64">
        <v>161</v>
      </c>
      <c r="N52" s="64">
        <v>167</v>
      </c>
      <c r="O52" s="65">
        <v>167</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84</v>
      </c>
      <c r="L53" s="69">
        <v>81</v>
      </c>
      <c r="M53" s="69">
        <v>72</v>
      </c>
      <c r="N53" s="69">
        <v>57</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0" t="s">
        <v>24</v>
      </c>
      <c r="C41" s="1181"/>
      <c r="D41" s="81"/>
      <c r="E41" s="1182" t="s">
        <v>25</v>
      </c>
      <c r="F41" s="1182"/>
      <c r="G41" s="1182"/>
      <c r="H41" s="1183"/>
      <c r="I41" s="82">
        <v>611</v>
      </c>
      <c r="J41" s="83">
        <v>498</v>
      </c>
      <c r="K41" s="83">
        <v>381</v>
      </c>
      <c r="L41" s="83">
        <v>261</v>
      </c>
      <c r="M41" s="84">
        <v>137</v>
      </c>
    </row>
    <row r="42" spans="2:13" ht="27.75" customHeight="1" x14ac:dyDescent="0.15">
      <c r="B42" s="1170"/>
      <c r="C42" s="1171"/>
      <c r="D42" s="85"/>
      <c r="E42" s="1174" t="s">
        <v>26</v>
      </c>
      <c r="F42" s="1174"/>
      <c r="G42" s="1174"/>
      <c r="H42" s="1175"/>
      <c r="I42" s="86">
        <v>203</v>
      </c>
      <c r="J42" s="87">
        <v>188</v>
      </c>
      <c r="K42" s="87">
        <v>173</v>
      </c>
      <c r="L42" s="87">
        <v>158</v>
      </c>
      <c r="M42" s="88">
        <v>143</v>
      </c>
    </row>
    <row r="43" spans="2:13" ht="27.75" customHeight="1" x14ac:dyDescent="0.15">
      <c r="B43" s="1170"/>
      <c r="C43" s="1171"/>
      <c r="D43" s="85"/>
      <c r="E43" s="1174" t="s">
        <v>27</v>
      </c>
      <c r="F43" s="1174"/>
      <c r="G43" s="1174"/>
      <c r="H43" s="1175"/>
      <c r="I43" s="86">
        <v>274</v>
      </c>
      <c r="J43" s="87">
        <v>264</v>
      </c>
      <c r="K43" s="87">
        <v>250</v>
      </c>
      <c r="L43" s="87">
        <v>230</v>
      </c>
      <c r="M43" s="88">
        <v>211</v>
      </c>
    </row>
    <row r="44" spans="2:13" ht="27.75" customHeight="1" x14ac:dyDescent="0.15">
      <c r="B44" s="1170"/>
      <c r="C44" s="1171"/>
      <c r="D44" s="85"/>
      <c r="E44" s="1174" t="s">
        <v>28</v>
      </c>
      <c r="F44" s="1174"/>
      <c r="G44" s="1174"/>
      <c r="H44" s="1175"/>
      <c r="I44" s="86">
        <v>240</v>
      </c>
      <c r="J44" s="87">
        <v>178</v>
      </c>
      <c r="K44" s="87">
        <v>126</v>
      </c>
      <c r="L44" s="87">
        <v>75</v>
      </c>
      <c r="M44" s="88">
        <v>34</v>
      </c>
    </row>
    <row r="45" spans="2:13" ht="27.75" customHeight="1" x14ac:dyDescent="0.15">
      <c r="B45" s="1170"/>
      <c r="C45" s="1171"/>
      <c r="D45" s="85"/>
      <c r="E45" s="1174" t="s">
        <v>29</v>
      </c>
      <c r="F45" s="1174"/>
      <c r="G45" s="1174"/>
      <c r="H45" s="1175"/>
      <c r="I45" s="86">
        <v>321</v>
      </c>
      <c r="J45" s="87">
        <v>292</v>
      </c>
      <c r="K45" s="87">
        <v>291</v>
      </c>
      <c r="L45" s="87">
        <v>274</v>
      </c>
      <c r="M45" s="88">
        <v>193</v>
      </c>
    </row>
    <row r="46" spans="2:13" ht="27.75" customHeight="1" x14ac:dyDescent="0.15">
      <c r="B46" s="1170"/>
      <c r="C46" s="1171"/>
      <c r="D46" s="85"/>
      <c r="E46" s="1174" t="s">
        <v>30</v>
      </c>
      <c r="F46" s="1174"/>
      <c r="G46" s="1174"/>
      <c r="H46" s="1175"/>
      <c r="I46" s="86" t="s">
        <v>482</v>
      </c>
      <c r="J46" s="87" t="s">
        <v>482</v>
      </c>
      <c r="K46" s="87" t="s">
        <v>482</v>
      </c>
      <c r="L46" s="87" t="s">
        <v>482</v>
      </c>
      <c r="M46" s="88" t="s">
        <v>482</v>
      </c>
    </row>
    <row r="47" spans="2:13" ht="27.75" customHeight="1" x14ac:dyDescent="0.15">
      <c r="B47" s="1170"/>
      <c r="C47" s="1171"/>
      <c r="D47" s="85"/>
      <c r="E47" s="1174" t="s">
        <v>31</v>
      </c>
      <c r="F47" s="1174"/>
      <c r="G47" s="1174"/>
      <c r="H47" s="1175"/>
      <c r="I47" s="86" t="s">
        <v>482</v>
      </c>
      <c r="J47" s="87" t="s">
        <v>482</v>
      </c>
      <c r="K47" s="87" t="s">
        <v>482</v>
      </c>
      <c r="L47" s="87" t="s">
        <v>482</v>
      </c>
      <c r="M47" s="88" t="s">
        <v>482</v>
      </c>
    </row>
    <row r="48" spans="2:13" ht="27.75" customHeight="1" x14ac:dyDescent="0.15">
      <c r="B48" s="1172"/>
      <c r="C48" s="1173"/>
      <c r="D48" s="85"/>
      <c r="E48" s="1174" t="s">
        <v>32</v>
      </c>
      <c r="F48" s="1174"/>
      <c r="G48" s="1174"/>
      <c r="H48" s="1175"/>
      <c r="I48" s="86" t="s">
        <v>482</v>
      </c>
      <c r="J48" s="87" t="s">
        <v>482</v>
      </c>
      <c r="K48" s="87" t="s">
        <v>482</v>
      </c>
      <c r="L48" s="87" t="s">
        <v>482</v>
      </c>
      <c r="M48" s="88" t="s">
        <v>482</v>
      </c>
    </row>
    <row r="49" spans="2:13" ht="27.75" customHeight="1" x14ac:dyDescent="0.15">
      <c r="B49" s="1168" t="s">
        <v>33</v>
      </c>
      <c r="C49" s="1169"/>
      <c r="D49" s="89"/>
      <c r="E49" s="1174" t="s">
        <v>34</v>
      </c>
      <c r="F49" s="1174"/>
      <c r="G49" s="1174"/>
      <c r="H49" s="1175"/>
      <c r="I49" s="86">
        <v>7514</v>
      </c>
      <c r="J49" s="87">
        <v>7850</v>
      </c>
      <c r="K49" s="87">
        <v>8821</v>
      </c>
      <c r="L49" s="87">
        <v>9356</v>
      </c>
      <c r="M49" s="88">
        <v>9548</v>
      </c>
    </row>
    <row r="50" spans="2:13" ht="27.75" customHeight="1" x14ac:dyDescent="0.15">
      <c r="B50" s="1170"/>
      <c r="C50" s="1171"/>
      <c r="D50" s="85"/>
      <c r="E50" s="1174" t="s">
        <v>35</v>
      </c>
      <c r="F50" s="1174"/>
      <c r="G50" s="1174"/>
      <c r="H50" s="1175"/>
      <c r="I50" s="86" t="s">
        <v>482</v>
      </c>
      <c r="J50" s="87" t="s">
        <v>482</v>
      </c>
      <c r="K50" s="87" t="s">
        <v>482</v>
      </c>
      <c r="L50" s="87" t="s">
        <v>482</v>
      </c>
      <c r="M50" s="88" t="s">
        <v>482</v>
      </c>
    </row>
    <row r="51" spans="2:13" ht="27.75" customHeight="1" x14ac:dyDescent="0.15">
      <c r="B51" s="1172"/>
      <c r="C51" s="1173"/>
      <c r="D51" s="85"/>
      <c r="E51" s="1174" t="s">
        <v>36</v>
      </c>
      <c r="F51" s="1174"/>
      <c r="G51" s="1174"/>
      <c r="H51" s="1175"/>
      <c r="I51" s="86">
        <v>1687</v>
      </c>
      <c r="J51" s="87">
        <v>1626</v>
      </c>
      <c r="K51" s="87">
        <v>1528</v>
      </c>
      <c r="L51" s="87">
        <v>1385</v>
      </c>
      <c r="M51" s="88">
        <v>1238</v>
      </c>
    </row>
    <row r="52" spans="2:13" ht="27.75" customHeight="1" thickBot="1" x14ac:dyDescent="0.2">
      <c r="B52" s="1176" t="s">
        <v>37</v>
      </c>
      <c r="C52" s="1177"/>
      <c r="D52" s="90"/>
      <c r="E52" s="1178" t="s">
        <v>38</v>
      </c>
      <c r="F52" s="1178"/>
      <c r="G52" s="1178"/>
      <c r="H52" s="1179"/>
      <c r="I52" s="91">
        <v>-7552</v>
      </c>
      <c r="J52" s="92">
        <v>-8056</v>
      </c>
      <c r="K52" s="92">
        <v>-9128</v>
      </c>
      <c r="L52" s="92">
        <v>-9744</v>
      </c>
      <c r="M52" s="93">
        <v>-10069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144569</v>
      </c>
      <c r="E3" s="116"/>
      <c r="F3" s="117">
        <v>325581</v>
      </c>
      <c r="G3" s="118"/>
      <c r="H3" s="119"/>
    </row>
    <row r="4" spans="1:8" x14ac:dyDescent="0.15">
      <c r="A4" s="120"/>
      <c r="B4" s="121"/>
      <c r="C4" s="122"/>
      <c r="D4" s="123">
        <v>124871</v>
      </c>
      <c r="E4" s="124"/>
      <c r="F4" s="125">
        <v>165116</v>
      </c>
      <c r="G4" s="126"/>
      <c r="H4" s="127"/>
    </row>
    <row r="5" spans="1:8" x14ac:dyDescent="0.15">
      <c r="A5" s="108" t="s">
        <v>515</v>
      </c>
      <c r="B5" s="113"/>
      <c r="C5" s="114"/>
      <c r="D5" s="115">
        <v>238276</v>
      </c>
      <c r="E5" s="116"/>
      <c r="F5" s="117">
        <v>203567</v>
      </c>
      <c r="G5" s="118"/>
      <c r="H5" s="119"/>
    </row>
    <row r="6" spans="1:8" x14ac:dyDescent="0.15">
      <c r="A6" s="120"/>
      <c r="B6" s="121"/>
      <c r="C6" s="122"/>
      <c r="D6" s="123">
        <v>222433</v>
      </c>
      <c r="E6" s="124"/>
      <c r="F6" s="125">
        <v>121137</v>
      </c>
      <c r="G6" s="126"/>
      <c r="H6" s="127"/>
    </row>
    <row r="7" spans="1:8" x14ac:dyDescent="0.15">
      <c r="A7" s="108" t="s">
        <v>516</v>
      </c>
      <c r="B7" s="113"/>
      <c r="C7" s="114"/>
      <c r="D7" s="115">
        <v>96074</v>
      </c>
      <c r="E7" s="116"/>
      <c r="F7" s="117">
        <v>185018</v>
      </c>
      <c r="G7" s="118"/>
      <c r="H7" s="119"/>
    </row>
    <row r="8" spans="1:8" x14ac:dyDescent="0.15">
      <c r="A8" s="120"/>
      <c r="B8" s="121"/>
      <c r="C8" s="122"/>
      <c r="D8" s="123">
        <v>69067</v>
      </c>
      <c r="E8" s="124"/>
      <c r="F8" s="125">
        <v>95064</v>
      </c>
      <c r="G8" s="126"/>
      <c r="H8" s="127"/>
    </row>
    <row r="9" spans="1:8" x14ac:dyDescent="0.15">
      <c r="A9" s="108" t="s">
        <v>517</v>
      </c>
      <c r="B9" s="113"/>
      <c r="C9" s="114"/>
      <c r="D9" s="115">
        <v>155960</v>
      </c>
      <c r="E9" s="116"/>
      <c r="F9" s="117">
        <v>238802</v>
      </c>
      <c r="G9" s="118"/>
      <c r="H9" s="119"/>
    </row>
    <row r="10" spans="1:8" x14ac:dyDescent="0.15">
      <c r="A10" s="120"/>
      <c r="B10" s="121"/>
      <c r="C10" s="122"/>
      <c r="D10" s="123">
        <v>75052</v>
      </c>
      <c r="E10" s="124"/>
      <c r="F10" s="125">
        <v>128562</v>
      </c>
      <c r="G10" s="126"/>
      <c r="H10" s="127"/>
    </row>
    <row r="11" spans="1:8" x14ac:dyDescent="0.15">
      <c r="A11" s="108" t="s">
        <v>518</v>
      </c>
      <c r="B11" s="113"/>
      <c r="C11" s="114"/>
      <c r="D11" s="115">
        <v>259097</v>
      </c>
      <c r="E11" s="116"/>
      <c r="F11" s="117">
        <v>288550</v>
      </c>
      <c r="G11" s="118"/>
      <c r="H11" s="119"/>
    </row>
    <row r="12" spans="1:8" x14ac:dyDescent="0.15">
      <c r="A12" s="120"/>
      <c r="B12" s="121"/>
      <c r="C12" s="128"/>
      <c r="D12" s="123">
        <v>161562</v>
      </c>
      <c r="E12" s="124"/>
      <c r="F12" s="125">
        <v>141525</v>
      </c>
      <c r="G12" s="126"/>
      <c r="H12" s="127"/>
    </row>
    <row r="13" spans="1:8" x14ac:dyDescent="0.15">
      <c r="A13" s="108"/>
      <c r="B13" s="113"/>
      <c r="C13" s="129"/>
      <c r="D13" s="130">
        <v>178795</v>
      </c>
      <c r="E13" s="131"/>
      <c r="F13" s="132">
        <v>248304</v>
      </c>
      <c r="G13" s="133"/>
      <c r="H13" s="119"/>
    </row>
    <row r="14" spans="1:8" x14ac:dyDescent="0.15">
      <c r="A14" s="120"/>
      <c r="B14" s="121"/>
      <c r="C14" s="122"/>
      <c r="D14" s="123">
        <v>130597</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6.16</v>
      </c>
      <c r="C19" s="134">
        <f>ROUND(VALUE(SUBSTITUTE(実質収支比率等に係る経年分析!G$48,"▲","-")),2)</f>
        <v>9.44</v>
      </c>
      <c r="D19" s="134">
        <f>ROUND(VALUE(SUBSTITUTE(実質収支比率等に係る経年分析!H$48,"▲","-")),2)</f>
        <v>6.99</v>
      </c>
      <c r="E19" s="134">
        <f>ROUND(VALUE(SUBSTITUTE(実質収支比率等に係る経年分析!I$48,"▲","-")),2)</f>
        <v>6.14</v>
      </c>
      <c r="F19" s="134">
        <f>ROUND(VALUE(SUBSTITUTE(実質収支比率等に係る経年分析!J$48,"▲","-")),2)</f>
        <v>6.47</v>
      </c>
    </row>
    <row r="20" spans="1:11" x14ac:dyDescent="0.15">
      <c r="A20" s="134" t="s">
        <v>43</v>
      </c>
      <c r="B20" s="134">
        <f>ROUND(VALUE(SUBSTITUTE(実質収支比率等に係る経年分析!F$47,"▲","-")),2)</f>
        <v>72.39</v>
      </c>
      <c r="C20" s="134">
        <f>ROUND(VALUE(SUBSTITUTE(実質収支比率等に係る経年分析!G$47,"▲","-")),2)</f>
        <v>79.58</v>
      </c>
      <c r="D20" s="134">
        <f>ROUND(VALUE(SUBSTITUTE(実質収支比率等に係る経年分析!H$47,"▲","-")),2)</f>
        <v>85.76</v>
      </c>
      <c r="E20" s="134">
        <f>ROUND(VALUE(SUBSTITUTE(実質収支比率等に係る経年分析!I$47,"▲","-")),2)</f>
        <v>94.15</v>
      </c>
      <c r="F20" s="134">
        <f>ROUND(VALUE(SUBSTITUTE(実質収支比率等に係る経年分析!J$47,"▲","-")),2)</f>
        <v>106.84</v>
      </c>
    </row>
    <row r="21" spans="1:11" x14ac:dyDescent="0.15">
      <c r="A21" s="134" t="s">
        <v>44</v>
      </c>
      <c r="B21" s="134">
        <f>IF(ISNUMBER(VALUE(SUBSTITUTE(実質収支比率等に係る経年分析!F$49,"▲","-"))),ROUND(VALUE(SUBSTITUTE(実質収支比率等に係る経年分析!F$49,"▲","-")),2),NA())</f>
        <v>14.09</v>
      </c>
      <c r="C21" s="134">
        <f>IF(ISNUMBER(VALUE(SUBSTITUTE(実質収支比率等に係る経年分析!G$49,"▲","-"))),ROUND(VALUE(SUBSTITUTE(実質収支比率等に係る経年分析!G$49,"▲","-")),2),NA())</f>
        <v>8.9700000000000006</v>
      </c>
      <c r="D21" s="134">
        <f>IF(ISNUMBER(VALUE(SUBSTITUTE(実質収支比率等に係る経年分析!H$49,"▲","-"))),ROUND(VALUE(SUBSTITUTE(実質収支比率等に係る経年分析!H$49,"▲","-")),2),NA())</f>
        <v>2.57</v>
      </c>
      <c r="E21" s="134">
        <f>IF(ISNUMBER(VALUE(SUBSTITUTE(実質収支比率等に係る経年分析!I$49,"▲","-"))),ROUND(VALUE(SUBSTITUTE(実質収支比率等に係る経年分析!I$49,"▲","-")),2),NA())</f>
        <v>11.35</v>
      </c>
      <c r="F21" s="134">
        <f>IF(ISNUMBER(VALUE(SUBSTITUTE(実質収支比率等に係る経年分析!J$49,"▲","-"))),ROUND(VALUE(SUBSTITUTE(実質収支比率等に係る経年分析!J$49,"▲","-")),2),NA())</f>
        <v>10.45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x14ac:dyDescent="0.15">
      <c r="A35" s="135" t="str">
        <f>IF(連結実質赤字比率に係る赤字・黒字の構成分析!C$35="",NA(),連結実質赤字比率に係る赤字・黒字の構成分析!C$35)</f>
        <v>農業集落排水処理施設事業特別会計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150</v>
      </c>
      <c r="E42" s="136"/>
      <c r="F42" s="136"/>
      <c r="G42" s="136">
        <f>'実質公債費比率（分子）の構造'!L$52</f>
        <v>157</v>
      </c>
      <c r="H42" s="136"/>
      <c r="I42" s="136"/>
      <c r="J42" s="136">
        <f>'実質公債費比率（分子）の構造'!M$52</f>
        <v>161</v>
      </c>
      <c r="K42" s="136"/>
      <c r="L42" s="136"/>
      <c r="M42" s="136">
        <f>'実質公債費比率（分子）の構造'!N$52</f>
        <v>167</v>
      </c>
      <c r="N42" s="136"/>
      <c r="O42" s="136"/>
      <c r="P42" s="136">
        <f>'実質公債費比率（分子）の構造'!O$52</f>
        <v>167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v>
      </c>
      <c r="C44" s="136"/>
      <c r="D44" s="136"/>
      <c r="E44" s="136">
        <f>'実質公債費比率（分子）の構造'!L$50</f>
        <v>20</v>
      </c>
      <c r="F44" s="136"/>
      <c r="G44" s="136"/>
      <c r="H44" s="136">
        <f>'実質公債費比率（分子）の構造'!M$50</f>
        <v>19</v>
      </c>
      <c r="I44" s="136"/>
      <c r="J44" s="136"/>
      <c r="K44" s="136">
        <f>'実質公債費比率（分子）の構造'!N$50</f>
        <v>19</v>
      </c>
      <c r="L44" s="136"/>
      <c r="M44" s="136"/>
      <c r="N44" s="136">
        <f>'実質公債費比率（分子）の構造'!O$50</f>
        <v>18</v>
      </c>
      <c r="O44" s="136"/>
      <c r="P44" s="136"/>
    </row>
    <row r="45" spans="1:16" x14ac:dyDescent="0.15">
      <c r="A45" s="136" t="s">
        <v>54</v>
      </c>
      <c r="B45" s="136">
        <f>'実質公債費比率（分子）の構造'!K$49</f>
        <v>53</v>
      </c>
      <c r="C45" s="136"/>
      <c r="D45" s="136"/>
      <c r="E45" s="136">
        <f>'実質公債費比率（分子）の構造'!L$49</f>
        <v>57</v>
      </c>
      <c r="F45" s="136"/>
      <c r="G45" s="136"/>
      <c r="H45" s="136">
        <f>'実質公債費比率（分子）の構造'!M$49</f>
        <v>55</v>
      </c>
      <c r="I45" s="136"/>
      <c r="J45" s="136"/>
      <c r="K45" s="136">
        <f>'実質公債費比率（分子）の構造'!N$49</f>
        <v>46</v>
      </c>
      <c r="L45" s="136"/>
      <c r="M45" s="136"/>
      <c r="N45" s="136">
        <f>'実質公債費比率（分子）の構造'!O$49</f>
        <v>33</v>
      </c>
      <c r="O45" s="136"/>
      <c r="P45" s="136"/>
    </row>
    <row r="46" spans="1:16" x14ac:dyDescent="0.15">
      <c r="A46" s="136" t="s">
        <v>55</v>
      </c>
      <c r="B46" s="136">
        <f>'実質公債費比率（分子）の構造'!K$48</f>
        <v>29</v>
      </c>
      <c r="C46" s="136"/>
      <c r="D46" s="136"/>
      <c r="E46" s="136">
        <f>'実質公債費比率（分子）の構造'!L$48</f>
        <v>29</v>
      </c>
      <c r="F46" s="136"/>
      <c r="G46" s="136"/>
      <c r="H46" s="136">
        <f>'実質公債費比率（分子）の構造'!M$48</f>
        <v>28</v>
      </c>
      <c r="I46" s="136"/>
      <c r="J46" s="136"/>
      <c r="K46" s="136">
        <f>'実質公債費比率（分子）の構造'!N$48</f>
        <v>28</v>
      </c>
      <c r="L46" s="136"/>
      <c r="M46" s="136"/>
      <c r="N46" s="136">
        <f>'実質公債費比率（分子）の構造'!O$48</f>
        <v>29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v>
      </c>
      <c r="C49" s="136"/>
      <c r="D49" s="136"/>
      <c r="E49" s="136">
        <f>'実質公債費比率（分子）の構造'!L$45</f>
        <v>132</v>
      </c>
      <c r="F49" s="136"/>
      <c r="G49" s="136"/>
      <c r="H49" s="136">
        <f>'実質公債費比率（分子）の構造'!M$45</f>
        <v>131</v>
      </c>
      <c r="I49" s="136"/>
      <c r="J49" s="136"/>
      <c r="K49" s="136">
        <f>'実質公債費比率（分子）の構造'!N$45</f>
        <v>131</v>
      </c>
      <c r="L49" s="136"/>
      <c r="M49" s="136"/>
      <c r="N49" s="136">
        <f>'実質公債費比率（分子）の構造'!O$45</f>
        <v>131</v>
      </c>
      <c r="O49" s="136"/>
      <c r="P49" s="136"/>
    </row>
    <row r="50" spans="1:16" x14ac:dyDescent="0.15">
      <c r="A50" s="136" t="s">
        <v>59</v>
      </c>
      <c r="B50" s="136" t="e">
        <f>NA()</f>
        <v>#N/A</v>
      </c>
      <c r="C50" s="136">
        <f>IF(ISNUMBER('実質公債費比率（分子）の構造'!K$53),'実質公債費比率（分子）の構造'!K$53,NA())</f>
        <v>84</v>
      </c>
      <c r="D50" s="136" t="e">
        <f>NA()</f>
        <v>#N/A</v>
      </c>
      <c r="E50" s="136" t="e">
        <f>NA()</f>
        <v>#N/A</v>
      </c>
      <c r="F50" s="136">
        <f>IF(ISNUMBER('実質公債費比率（分子）の構造'!L$53),'実質公債費比率（分子）の構造'!L$53,NA())</f>
        <v>81</v>
      </c>
      <c r="G50" s="136" t="e">
        <f>NA()</f>
        <v>#N/A</v>
      </c>
      <c r="H50" s="136" t="e">
        <f>NA()</f>
        <v>#N/A</v>
      </c>
      <c r="I50" s="136">
        <f>IF(ISNUMBER('実質公債費比率（分子）の構造'!M$53),'実質公債費比率（分子）の構造'!M$53,NA())</f>
        <v>72</v>
      </c>
      <c r="J50" s="136" t="e">
        <f>NA()</f>
        <v>#N/A</v>
      </c>
      <c r="K50" s="136" t="e">
        <f>NA()</f>
        <v>#N/A</v>
      </c>
      <c r="L50" s="136">
        <f>IF(ISNUMBER('実質公債費比率（分子）の構造'!N$53),'実質公債費比率（分子）の構造'!N$53,NA())</f>
        <v>57</v>
      </c>
      <c r="M50" s="136" t="e">
        <f>NA()</f>
        <v>#N/A</v>
      </c>
      <c r="N50" s="136" t="e">
        <f>NA()</f>
        <v>#N/A</v>
      </c>
      <c r="O50" s="136">
        <f>IF(ISNUMBER('実質公債費比率（分子）の構造'!O$53),'実質公債費比率（分子）の構造'!O$53,NA())</f>
        <v>44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1687</v>
      </c>
      <c r="E56" s="135"/>
      <c r="F56" s="135"/>
      <c r="G56" s="135">
        <f>'将来負担比率（分子）の構造'!J$51</f>
        <v>1626</v>
      </c>
      <c r="H56" s="135"/>
      <c r="I56" s="135"/>
      <c r="J56" s="135">
        <f>'将来負担比率（分子）の構造'!K$51</f>
        <v>1528</v>
      </c>
      <c r="K56" s="135"/>
      <c r="L56" s="135"/>
      <c r="M56" s="135">
        <f>'将来負担比率（分子）の構造'!L$51</f>
        <v>1385</v>
      </c>
      <c r="N56" s="135"/>
      <c r="O56" s="135"/>
      <c r="P56" s="135">
        <f>'将来負担比率（分子）の構造'!M$51</f>
        <v>1238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7514</v>
      </c>
      <c r="E58" s="135"/>
      <c r="F58" s="135"/>
      <c r="G58" s="135">
        <f>'将来負担比率（分子）の構造'!J$49</f>
        <v>7850</v>
      </c>
      <c r="H58" s="135"/>
      <c r="I58" s="135"/>
      <c r="J58" s="135">
        <f>'将来負担比率（分子）の構造'!K$49</f>
        <v>8821</v>
      </c>
      <c r="K58" s="135"/>
      <c r="L58" s="135"/>
      <c r="M58" s="135">
        <f>'将来負担比率（分子）の構造'!L$49</f>
        <v>9356</v>
      </c>
      <c r="N58" s="135"/>
      <c r="O58" s="135"/>
      <c r="P58" s="135">
        <f>'将来負担比率（分子）の構造'!M$49</f>
        <v>9548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321</v>
      </c>
      <c r="C62" s="135"/>
      <c r="D62" s="135"/>
      <c r="E62" s="135">
        <f>'将来負担比率（分子）の構造'!J$45</f>
        <v>292</v>
      </c>
      <c r="F62" s="135"/>
      <c r="G62" s="135"/>
      <c r="H62" s="135">
        <f>'将来負担比率（分子）の構造'!K$45</f>
        <v>291</v>
      </c>
      <c r="I62" s="135"/>
      <c r="J62" s="135"/>
      <c r="K62" s="135">
        <f>'将来負担比率（分子）の構造'!L$45</f>
        <v>274</v>
      </c>
      <c r="L62" s="135"/>
      <c r="M62" s="135"/>
      <c r="N62" s="135">
        <f>'将来負担比率（分子）の構造'!M$45</f>
        <v>193</v>
      </c>
      <c r="O62" s="135"/>
      <c r="P62" s="135"/>
    </row>
    <row r="63" spans="1:16" x14ac:dyDescent="0.15">
      <c r="A63" s="135" t="s">
        <v>28</v>
      </c>
      <c r="B63" s="135">
        <f>'将来負担比率（分子）の構造'!I$44</f>
        <v>240</v>
      </c>
      <c r="C63" s="135"/>
      <c r="D63" s="135"/>
      <c r="E63" s="135">
        <f>'将来負担比率（分子）の構造'!J$44</f>
        <v>178</v>
      </c>
      <c r="F63" s="135"/>
      <c r="G63" s="135"/>
      <c r="H63" s="135">
        <f>'将来負担比率（分子）の構造'!K$44</f>
        <v>126</v>
      </c>
      <c r="I63" s="135"/>
      <c r="J63" s="135"/>
      <c r="K63" s="135">
        <f>'将来負担比率（分子）の構造'!L$44</f>
        <v>75</v>
      </c>
      <c r="L63" s="135"/>
      <c r="M63" s="135"/>
      <c r="N63" s="135">
        <f>'将来負担比率（分子）の構造'!M$44</f>
        <v>34</v>
      </c>
      <c r="O63" s="135"/>
      <c r="P63" s="135"/>
    </row>
    <row r="64" spans="1:16" x14ac:dyDescent="0.15">
      <c r="A64" s="135" t="s">
        <v>27</v>
      </c>
      <c r="B64" s="135">
        <f>'将来負担比率（分子）の構造'!I$43</f>
        <v>274</v>
      </c>
      <c r="C64" s="135"/>
      <c r="D64" s="135"/>
      <c r="E64" s="135">
        <f>'将来負担比率（分子）の構造'!J$43</f>
        <v>264</v>
      </c>
      <c r="F64" s="135"/>
      <c r="G64" s="135"/>
      <c r="H64" s="135">
        <f>'将来負担比率（分子）の構造'!K$43</f>
        <v>250</v>
      </c>
      <c r="I64" s="135"/>
      <c r="J64" s="135"/>
      <c r="K64" s="135">
        <f>'将来負担比率（分子）の構造'!L$43</f>
        <v>230</v>
      </c>
      <c r="L64" s="135"/>
      <c r="M64" s="135"/>
      <c r="N64" s="135">
        <f>'将来負担比率（分子）の構造'!M$43</f>
        <v>211</v>
      </c>
      <c r="O64" s="135"/>
      <c r="P64" s="135"/>
    </row>
    <row r="65" spans="1:16" x14ac:dyDescent="0.15">
      <c r="A65" s="135" t="s">
        <v>26</v>
      </c>
      <c r="B65" s="135">
        <f>'将来負担比率（分子）の構造'!I$42</f>
        <v>203</v>
      </c>
      <c r="C65" s="135"/>
      <c r="D65" s="135"/>
      <c r="E65" s="135">
        <f>'将来負担比率（分子）の構造'!J$42</f>
        <v>188</v>
      </c>
      <c r="F65" s="135"/>
      <c r="G65" s="135"/>
      <c r="H65" s="135">
        <f>'将来負担比率（分子）の構造'!K$42</f>
        <v>173</v>
      </c>
      <c r="I65" s="135"/>
      <c r="J65" s="135"/>
      <c r="K65" s="135">
        <f>'将来負担比率（分子）の構造'!L$42</f>
        <v>158</v>
      </c>
      <c r="L65" s="135"/>
      <c r="M65" s="135"/>
      <c r="N65" s="135">
        <f>'将来負担比率（分子）の構造'!M$42</f>
        <v>143</v>
      </c>
      <c r="O65" s="135"/>
      <c r="P65" s="135"/>
    </row>
    <row r="66" spans="1:16" x14ac:dyDescent="0.15">
      <c r="A66" s="135" t="s">
        <v>25</v>
      </c>
      <c r="B66" s="135">
        <f>'将来負担比率（分子）の構造'!I$41</f>
        <v>611</v>
      </c>
      <c r="C66" s="135"/>
      <c r="D66" s="135"/>
      <c r="E66" s="135">
        <f>'将来負担比率（分子）の構造'!J$41</f>
        <v>498</v>
      </c>
      <c r="F66" s="135"/>
      <c r="G66" s="135"/>
      <c r="H66" s="135">
        <f>'将来負担比率（分子）の構造'!K$41</f>
        <v>381</v>
      </c>
      <c r="I66" s="135"/>
      <c r="J66" s="135"/>
      <c r="K66" s="135">
        <f>'将来負担比率（分子）の構造'!L$41</f>
        <v>261</v>
      </c>
      <c r="L66" s="135"/>
      <c r="M66" s="135"/>
      <c r="N66" s="135">
        <f>'将来負担比率（分子）の構造'!M$41</f>
        <v>137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平野　憲治</cp:lastModifiedBy>
  <cp:lastPrinted>2016-04-28T00:35:51Z</cp:lastPrinted>
  <dcterms:created xsi:type="dcterms:W3CDTF">2016-02-15T01:37:03Z</dcterms:created>
  <dcterms:modified xsi:type="dcterms:W3CDTF">2018-02-26T07:52:26Z</dcterms:modified>
</cp:coreProperties>
</file>