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workbookProtection lockStructure="1" workbookPassword="CC05"/>
  <bookViews>
    <workbookView windowHeight="7875" windowWidth="14940" xWindow="240" yWindow="60"/>
  </bookViews>
  <sheets>
    <sheet r:id="rId1" name="総括表" sheetId="9"/>
    <sheet r:id="rId2" name="普通会計の状況" sheetId="10"/>
    <sheet r:id="rId3" name="各会計、関係団体の財政状況及び健全化判断比率" sheetId="11"/>
    <sheet r:id="rId4" name="財政比較分析表" sheetId="12"/>
    <sheet r:id="rId5" name="経常経費分析表（経常収支比率の分析）" sheetId="13"/>
    <sheet r:id="rId6" name="経常経費分析表（人件費・公債費・普通建設事業費の分析）" sheetId="14"/>
    <sheet r:id="rId7" name="実質収支比率等に係る経年分析" sheetId="4"/>
    <sheet r:id="rId8" name="連結実質赤字比率に係る赤字・黒字の構成分析" sheetId="5"/>
    <sheet r:id="rId9" name="実質公債費比率（分子）の構造" sheetId="6"/>
    <sheet r:id="rId10" name="将来負担比率（分子）の構造" sheetId="7"/>
    <sheet r:id="rId11" name="データシート" sheetId="8" state="hidden"/>
  </sheets>
  <calcPr calcId="162913"/>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AM34" i="9"/>
  <c r="C34" i="9"/>
  <c r="C35"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<sst xmlns="http://schemas.openxmlformats.org/spreadsheetml/2006/main" count="1049" uniqueCount="549">
  <si>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</si>
  <si>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</si>
  <si>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</si>
  <si>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</si>
  <si>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</si>
  <si>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</si>
  <si>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</si>
  <si>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</si>
  <si>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</si>
  <si>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</si>
  <si>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</si>
  <si>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</si>
  <si>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</si>
  <si>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</si>
  <si>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</si>
  <si>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</si>
  <si>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</si>
  <si>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</si>
  <si>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</si>
  <si>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</si>
  <si>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</si>
  <si>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</si>
  <si>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</si>
  <si>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</si>
  <si>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</si>
  <si>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</si>
  <si>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</si>
  <si>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</si>
  <si>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</si>
  <si>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</si>
  <si>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</si>
  <si>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</si>
  <si>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</si>
  <si>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</si>
  <si>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</si>
  <si>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</si>
  <si>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</si>
  <si>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</si>
  <si>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</si>
  <si>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</si>
  <si>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</si>
  <si>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</si>
  <si>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</si>
  <si>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</si>
  <si>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</si>
  <si>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</si>
  <si>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</si>
  <si>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</si>
  <si>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</si>
  <si>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</si>
  <si>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</si>
  <si>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</si>
  <si>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</si>
  <si>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</si>
  <si>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</si>
  <si>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</si>
  <si>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</si>
  <si>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</si>
  <si>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</si>
  <si>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</si>
  <si>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</si>
  <si>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</si>
  <si>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</si>
  <si>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</si>
  <si>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</si>
  <si>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</si>
  <si>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</si>
  <si>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愛知県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</si>
  <si>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</si>
  <si>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</si>
  <si>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</si>
  <si>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</si>
  <si>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</si>
  <si>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</si>
  <si>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</si>
  <si>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</si>
  <si>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</si>
  <si>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</si>
  <si>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</si>
  <si>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</si>
  <si>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</si>
  <si>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</si>
  <si>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飛島村</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</si>
  <si>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</si>
  <si>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</si>
  <si>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</si>
  <si>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</si>
  <si>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</si>
  <si>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</si>
  <si>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</si>
  <si>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</si>
  <si>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</si>
  <si>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</si>
  <si>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</si>
  <si>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</si>
  <si>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</si>
  <si>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</si>
  <si>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</si>
  <si>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</si>
  <si>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</si>
  <si>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</si>
  <si>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</si>
  <si>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</si>
  <si>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</si>
  <si>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</si>
  <si>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</si>
  <si>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</si>
  <si>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</si>
  <si>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</si>
  <si>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</si>
  <si>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</si>
  <si>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</si>
  <si>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</si>
  <si>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</si>
  <si>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</si>
  <si>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</si>
  <si>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</si>
  <si>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</si>
  <si>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</si>
  <si>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</si>
  <si>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</si>
  <si>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</si>
  <si>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</si>
  <si>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</si>
  <si>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</si>
  <si>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</si>
  <si>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</si>
  <si>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</si>
  <si>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</si>
  <si>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</si>
  <si>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</si>
  <si>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</si>
  <si>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</si>
  <si>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</si>
  <si>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</si>
  <si>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</si>
  <si>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</si>
  <si>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</si>
  <si>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</si>
  <si>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</si>
  <si>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</si>
  <si>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</si>
  <si>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</si>
  <si>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</si>
  <si>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</si>
  <si>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</si>
  <si>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</si>
  <si>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</si>
  <si>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</si>
  <si>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</si>
  <si>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</si>
  <si>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</si>
  <si>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</si>
  <si>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</si>
  <si>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</si>
  <si>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</si>
  <si>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</si>
  <si>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</si>
  <si>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</si>
  <si>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</si>
  <si>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</si>
  <si>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</si>
  <si>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</si>
  <si>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</si>
  <si>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</si>
  <si>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</si>
  <si>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</si>
  <si>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</si>
  <si>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</si>
  <si>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</si>
  <si>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</si>
  <si>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</si>
  <si>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</si>
  <si>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</si>
  <si>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</si>
  <si>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</si>
  <si>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</si>
  <si>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</si>
  <si>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</si>
  <si>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</si>
  <si>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</si>
  <si>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</si>
  <si>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</si>
  <si>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</si>
  <si>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</si>
  <si>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</si>
  <si>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</si>
  <si>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</si>
  <si>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</si>
  <si>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</si>
  <si>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</si>
  <si>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</si>
  <si>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</si>
  <si>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</si>
  <si>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</si>
  <si>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</si>
  <si>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愛知県飛島村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</si>
  <si>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</si>
  <si>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</si>
  <si>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</si>
  <si>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</si>
  <si>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</si>
  <si>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</si>
  <si>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</si>
  <si>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</si>
  <si>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</si>
  <si>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</si>
  <si>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</si>
  <si>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</si>
  <si>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</si>
  <si>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</si>
  <si>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</si>
  <si>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</si>
  <si>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</si>
  <si>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</si>
  <si>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</si>
  <si>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</si>
  <si>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</si>
  <si>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</si>
  <si>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</si>
  <si>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</si>
  <si>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</si>
  <si>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</si>
  <si>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</si>
  <si>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</si>
  <si>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</si>
  <si>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</si>
  <si>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</si>
  <si>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</si>
  <si>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</si>
  <si>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</si>
  <si>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</si>
  <si>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</si>
  <si>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</si>
  <si>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</si>
  <si>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</si>
  <si>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</si>
  <si>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</si>
  <si>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</si>
  <si>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</si>
  <si>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</si>
  <si>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</si>
  <si>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</si>
  <si>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</si>
  <si>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</si>
  <si>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</si>
  <si>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</si>
  <si>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</si>
  <si>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</si>
  <si>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</si>
  <si>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</si>
  <si>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</si>
  <si>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</si>
  <si>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</si>
  <si>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</si>
  <si>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</si>
  <si>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</si>
  <si>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</si>
  <si>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</si>
  <si>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</si>
  <si>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</si>
  <si>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</si>
  <si>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</si>
  <si>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</si>
  <si>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</si>
  <si>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</si>
  <si>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</si>
  <si>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</si>
  <si>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</si>
  <si>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</si>
  <si>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</si>
  <si>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</si>
  <si>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</si>
  <si>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</si>
  <si>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</si>
  <si>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</si>
  <si>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</si>
  <si>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</si>
  <si>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</si>
  <si>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</si>
  <si>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</si>
  <si>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</si>
  <si>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</si>
  <si>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</si>
  <si>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</si>
  <si>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</si>
  <si>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</si>
  <si>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</si>
  <si>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</si>
  <si>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</si>
  <si>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</si>
  <si>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</si>
  <si>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</si>
  <si>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</si>
  <si>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</si>
  <si>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</si>
  <si>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</si>
  <si>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</si>
  <si>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</si>
  <si>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</si>
  <si>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</si>
  <si>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</si>
  <si>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</si>
  <si>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</si>
  <si>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</si>
  <si>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</si>
  <si>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</si>
  <si>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</si>
  <si>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</si>
  <si>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</si>
  <si>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</si>
  <si>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</si>
  <si>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</si>
  <si>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</si>
  <si>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</si>
  <si>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</si>
  <si>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</si>
  <si>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</si>
  <si>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</si>
  <si>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</si>
  <si>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</si>
  <si>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</si>
  <si>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</si>
  <si>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</si>
  <si>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</si>
  <si>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</si>
  <si>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</si>
  <si>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</si>
  <si>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</si>
  <si>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</si>
  <si>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</si>
  <si>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</si>
  <si>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</si>
  <si>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</si>
  <si>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</si>
  <si>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</si>
  <si>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</si>
  <si>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</si>
  <si>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</si>
  <si>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</si>
  <si>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</si>
  <si>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</si>
  <si>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</si>
  <si>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</si>
  <si>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</si>
  <si>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</si>
  <si>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愛知県飛島村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</si>
  <si>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</si>
  <si>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</si>
  <si>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</si>
  <si>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</si>
  <si>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</si>
  <si>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</si>
  <si>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</si>
  <si>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</si>
  <si>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</si>
  <si>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</si>
  <si>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</si>
  <si>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</si>
  <si>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</si>
  <si>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</si>
  <si>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</si>
  <si>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</si>
  <si>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</si>
  <si>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</si>
  <si>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</si>
  <si>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</si>
  <si>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</si>
  <si>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</si>
  <si>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</si>
  <si>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</si>
  <si>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</si>
  <si>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</si>
  <si>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</si>
  <si>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</si>
  <si>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</si>
  <si>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</si>
  <si>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</si>
  <si>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</si>
  <si>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</si>
  <si>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</si>
  <si>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</si>
  <si>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</si>
  <si>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介護保険特別会計（サービス事業勘定）</t>
    <phoneticPr fontId="5"/>
  </si>
  <si>
    <t>後期高齢者医療特別会計</t>
    <phoneticPr fontId="5"/>
  </si>
  <si>
    <t>農業集落排水処理施設事業特別会計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</si>
  <si>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</si>
  <si>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</si>
  <si>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</si>
  <si>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</si>
  <si>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</si>
  <si>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</si>
  <si>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</si>
  <si>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</si>
  <si>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</si>
  <si>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</si>
  <si>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</si>
  <si>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</si>
  <si>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</si>
  <si>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</si>
  <si>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</si>
  <si>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</si>
  <si>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</si>
  <si>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</si>
  <si>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</si>
  <si>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</si>
  <si>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</si>
  <si>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</si>
  <si>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</si>
  <si>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</si>
  <si>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</si>
  <si>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</si>
  <si>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</si>
  <si>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</si>
  <si>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</si>
  <si>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</si>
  <si>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</si>
  <si>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</si>
  <si>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</si>
  <si>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</si>
  <si>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</si>
  <si>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</si>
  <si>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</si>
  <si>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</si>
  <si>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</si>
  <si>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</si>
  <si>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</si>
  <si>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</si>
  <si>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</si>
  <si>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</si>
  <si>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</si>
  <si>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</si>
  <si>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</si>
  <si>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</si>
  <si>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</si>
  <si>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</si>
  <si>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</si>
  <si>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</si>
  <si>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</si>
  <si>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</si>
  <si>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</si>
  <si>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</si>
  <si>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</si>
  <si>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</si>
  <si>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</si>
  <si>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</si>
  <si>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</si>
  <si>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</si>
  <si>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</si>
  <si>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</si>
  <si>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</si>
  <si>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</si>
  <si>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</si>
  <si>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</si>
  <si>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</si>
  <si>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</si>
  <si>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</si>
  <si>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</si>
  <si>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</si>
  <si>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</si>
  <si>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</si>
  <si>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</si>
  <si>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</si>
  <si>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</si>
  <si>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</si>
  <si>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</si>
  <si>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</si>
  <si>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</si>
  <si>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</si>
  <si>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</si>
  <si>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</si>
  <si>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</si>
  <si>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</si>
  <si>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</si>
  <si>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</si>
  <si>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</si>
  <si>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</si>
  <si>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</si>
  <si>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</si>
  <si>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</si>
  <si>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</si>
  <si>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</si>
  <si>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</si>
  <si>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</si>
  <si>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</si>
  <si>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</si>
  <si>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</si>
  <si>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</si>
  <si>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</si>
  <si>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</si>
  <si>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</si>
  <si>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</si>
  <si>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</si>
  <si>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</si>
  <si>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</si>
  <si>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</si>
  <si>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</si>
  <si>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</si>
  <si>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</si>
  <si>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</si>
  <si>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</si>
  <si>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</si>
  <si>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</si>
  <si>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</si>
  <si>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</si>
  <si>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</si>
  <si>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</si>
  <si>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</si>
  <si>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</si>
  <si>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</si>
  <si>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</si>
  <si>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</si>
  <si>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</si>
  <si>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</si>
  <si>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</si>
  <si>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</si>
  <si>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</si>
  <si>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</si>
  <si>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</si>
  <si>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</si>
  <si>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14.01</t>
  </si>
  <si>
    <t>一般会計</t>
  </si>
  <si>
    <t>農業集落排水処理施設事業特別会計</t>
  </si>
  <si>
    <t>国民健康保険特別会計</t>
  </si>
  <si>
    <t>介護保険特別会計（保険事業勘定）</t>
  </si>
  <si>
    <t>介護保険特別会計（サービス事業勘定）</t>
  </si>
  <si>
    <t>後期高齢者医療特別会計</t>
  </si>
  <si>
    <t>土地取得特別会計</t>
  </si>
  <si>
    <t>その他会計（赤字）</t>
  </si>
  <si>
    <t>その他会計（黒字）</t>
  </si>
  <si>
    <t>海部津島土地開発公社</t>
    <rPh sb="0" eb="2">
      <t>アマ</t>
    </rPh>
    <rPh sb="2" eb="4">
      <t>ツシマ</t>
    </rPh>
    <rPh sb="4" eb="6">
      <t>トチ</t>
    </rPh>
    <rPh sb="6" eb="8">
      <t>カイハツ</t>
    </rPh>
    <rPh sb="8" eb="10">
      <t>コウシャ</t>
    </rPh>
    <phoneticPr fontId="2"/>
  </si>
  <si>
    <t>-</t>
    <phoneticPr fontId="2"/>
  </si>
  <si>
    <t>-</t>
    <phoneticPr fontId="2"/>
  </si>
  <si>
    <t>愛知県市町村職員退職手当組合</t>
    <rPh sb="0" eb="3">
      <t>アイチケン</t>
    </rPh>
    <rPh sb="3" eb="6">
      <t>シチョウソン</t>
    </rPh>
    <rPh sb="6" eb="8">
      <t>ショクイン</t>
    </rPh>
    <rPh sb="8" eb="10">
      <t>タイショク</t>
    </rPh>
    <rPh sb="10" eb="12">
      <t>テアテ</t>
    </rPh>
    <rPh sb="12" eb="14">
      <t>クミアイ</t>
    </rPh>
    <phoneticPr fontId="2"/>
  </si>
  <si>
    <t>海部地区水防事務組合</t>
    <rPh sb="0" eb="2">
      <t>アマ</t>
    </rPh>
    <rPh sb="2" eb="4">
      <t>チク</t>
    </rPh>
    <rPh sb="4" eb="6">
      <t>スイボウ</t>
    </rPh>
    <rPh sb="6" eb="8">
      <t>ジム</t>
    </rPh>
    <rPh sb="8" eb="10">
      <t>クミアイ</t>
    </rPh>
    <phoneticPr fontId="2"/>
  </si>
  <si>
    <t>海部南部消防組合（一般会計）</t>
    <rPh sb="0" eb="2">
      <t>アマ</t>
    </rPh>
    <rPh sb="2" eb="4">
      <t>ナンブ</t>
    </rPh>
    <rPh sb="4" eb="6">
      <t>ショウボウ</t>
    </rPh>
    <rPh sb="6" eb="8">
      <t>クミアイ</t>
    </rPh>
    <rPh sb="9" eb="11">
      <t>イッパン</t>
    </rPh>
    <rPh sb="11" eb="13">
      <t>カイケイ</t>
    </rPh>
    <phoneticPr fontId="2"/>
  </si>
  <si>
    <t>海部南部消防組合（消防指令センター特別会計）</t>
    <rPh sb="0" eb="2">
      <t>アマ</t>
    </rPh>
    <rPh sb="2" eb="4">
      <t>ナンブ</t>
    </rPh>
    <rPh sb="4" eb="6">
      <t>ショウボウ</t>
    </rPh>
    <rPh sb="6" eb="8">
      <t>クミアイ</t>
    </rPh>
    <rPh sb="9" eb="11">
      <t>ショウボウ</t>
    </rPh>
    <rPh sb="11" eb="13">
      <t>シレイ</t>
    </rPh>
    <rPh sb="17" eb="19">
      <t>トクベツ</t>
    </rPh>
    <rPh sb="19" eb="21">
      <t>カイケイ</t>
    </rPh>
    <phoneticPr fontId="2"/>
  </si>
  <si>
    <t>海部地区環境事務組合</t>
    <rPh sb="0" eb="2">
      <t>アマ</t>
    </rPh>
    <rPh sb="2" eb="4">
      <t>チク</t>
    </rPh>
    <rPh sb="4" eb="6">
      <t>カンキョウ</t>
    </rPh>
    <rPh sb="6" eb="8">
      <t>ジム</t>
    </rPh>
    <rPh sb="8" eb="10">
      <t>クミアイ</t>
    </rPh>
    <phoneticPr fontId="2"/>
  </si>
  <si>
    <t>海部南部広域事務組合（一般会計）</t>
    <rPh sb="0" eb="2">
      <t>アマ</t>
    </rPh>
    <rPh sb="2" eb="4">
      <t>ナンブ</t>
    </rPh>
    <rPh sb="4" eb="6">
      <t>コウイキ</t>
    </rPh>
    <rPh sb="6" eb="8">
      <t>ジム</t>
    </rPh>
    <rPh sb="8" eb="10">
      <t>クミアイ</t>
    </rPh>
    <rPh sb="11" eb="13">
      <t>イッパン</t>
    </rPh>
    <rPh sb="13" eb="15">
      <t>カイケイ</t>
    </rPh>
    <phoneticPr fontId="2"/>
  </si>
  <si>
    <t>海部南部広域事務組合（障害者自立支援特別会計）</t>
    <rPh sb="0" eb="2">
      <t>アマ</t>
    </rPh>
    <rPh sb="2" eb="4">
      <t>ナンブ</t>
    </rPh>
    <rPh sb="4" eb="6">
      <t>コウイキ</t>
    </rPh>
    <rPh sb="6" eb="8">
      <t>ジム</t>
    </rPh>
    <rPh sb="8" eb="10">
      <t>クミアイ</t>
    </rPh>
    <rPh sb="11" eb="14">
      <t>ショウガイシャ</t>
    </rPh>
    <rPh sb="14" eb="16">
      <t>ジリツ</t>
    </rPh>
    <rPh sb="16" eb="18">
      <t>シエン</t>
    </rPh>
    <rPh sb="18" eb="20">
      <t>トクベツ</t>
    </rPh>
    <rPh sb="20" eb="22">
      <t>カイケイ</t>
    </rPh>
    <phoneticPr fontId="2"/>
  </si>
  <si>
    <t>海部地区急病診療所組合</t>
    <rPh sb="0" eb="2">
      <t>アマ</t>
    </rPh>
    <rPh sb="2" eb="4">
      <t>チク</t>
    </rPh>
    <rPh sb="4" eb="6">
      <t>キュウビョウ</t>
    </rPh>
    <rPh sb="6" eb="8">
      <t>シンリョウ</t>
    </rPh>
    <rPh sb="8" eb="9">
      <t>ショ</t>
    </rPh>
    <rPh sb="9" eb="11">
      <t>クミアイ</t>
    </rPh>
    <phoneticPr fontId="2"/>
  </si>
  <si>
    <t>海部南部水道企業団</t>
    <rPh sb="0" eb="2">
      <t>アマ</t>
    </rPh>
    <rPh sb="2" eb="4">
      <t>ナンブ</t>
    </rPh>
    <rPh sb="4" eb="6">
      <t>スイドウ</t>
    </rPh>
    <rPh sb="6" eb="8">
      <t>キギョウ</t>
    </rPh>
    <rPh sb="8" eb="9">
      <t>ダン</t>
    </rPh>
    <phoneticPr fontId="2"/>
  </si>
  <si>
    <t>愛知県後期高齢者医療広域連合（一般会計）</t>
    <rPh sb="0" eb="3">
      <t>アイチケン</t>
    </rPh>
    <rPh sb="3" eb="5">
      <t>コウキ</t>
    </rPh>
    <rPh sb="5" eb="8">
      <t>コウレイシャ</t>
    </rPh>
    <rPh sb="8" eb="10">
      <t>イリョウ</t>
    </rPh>
    <rPh sb="10" eb="12">
      <t>コウイキ</t>
    </rPh>
    <rPh sb="12" eb="14">
      <t>レンゴウ</t>
    </rPh>
    <rPh sb="15" eb="17">
      <t>イッパン</t>
    </rPh>
    <rPh sb="17" eb="19">
      <t>カイケイ</t>
    </rPh>
    <phoneticPr fontId="2"/>
  </si>
  <si>
    <t>愛知県後期高齢者医療広域連合（後期高齢者医療特別会計）</t>
    <rPh sb="0" eb="3">
      <t>アイチケン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</si>
  <si>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法適用企業</t>
    <rPh sb="0" eb="1">
      <t>ホウ</t>
    </rPh>
    <rPh sb="1" eb="3">
      <t>テキヨウ</t>
    </rPh>
    <rPh sb="3" eb="5">
      <t>キギョウ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</si>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</sst>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extLst>
            <c:ext xmlns:c16="http://schemas.microsoft.com/office/drawing/2014/chart" uri="{C3380CC4-5D6E-409C-BE32-E72D297353CC}">
              <c16:uniqueId val="{00000000-BA59-44F1-B46A-AB6EEEE617B4}"/>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881263</c:v>
                </c:pt>
                <c:pt idx="1">
                  <c:v>144569</c:v>
                </c:pt>
                <c:pt idx="2">
                  <c:v>238276</c:v>
                </c:pt>
                <c:pt idx="3">
                  <c:v>96074</c:v>
                </c:pt>
                <c:pt idx="4">
                  <c:v>155960</c:v>
                </c:pt>
              </c:numCache>
            </c:numRef>
          </c:val>
          <c:smooth val="0"/>
          <c:extLst>
            <c:ext xmlns:c16="http://schemas.microsoft.com/office/drawing/2014/chart" uri="{C3380CC4-5D6E-409C-BE32-E72D297353CC}">
              <c16:uniqueId val="{00000001-BA59-44F1-B46A-AB6EEEE617B4}"/>
            </c:ext>
          </c:extLst>
        </c:ser>
        <c:dLbls>
          <c:showLegendKey val="0"/>
          <c:showVal val="0"/>
          <c:showCatName val="0"/>
          <c:showSerName val="0"/>
          <c:showPercent val="0"/>
          <c:showBubbleSize val="0"/>
        </c:dLbls>
        <c:marker val="1"/>
        <c:smooth val="0"/>
        <c:axId val="104755200"/>
        <c:axId val="104757120"/>
      </c:lineChart>
      <c:catAx>
        <c:axId val="1047552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757120"/>
        <c:crosses val="autoZero"/>
        <c:auto val="1"/>
        <c:lblAlgn val="ctr"/>
        <c:lblOffset val="100"/>
        <c:tickLblSkip val="1"/>
        <c:tickMarkSkip val="1"/>
        <c:noMultiLvlLbl val="0"/>
      </c:catAx>
      <c:valAx>
        <c:axId val="104757120"/>
        <c:scaling>
          <c:orientation val="minMax"/>
          <c:max val="1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7552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9.11</c:v>
                </c:pt>
                <c:pt idx="1">
                  <c:v>6.16</c:v>
                </c:pt>
                <c:pt idx="2">
                  <c:v>9.44</c:v>
                </c:pt>
                <c:pt idx="3">
                  <c:v>6.99</c:v>
                </c:pt>
                <c:pt idx="4">
                  <c:v>6.14</c:v>
                </c:pt>
              </c:numCache>
            </c:numRef>
          </c:val>
          <c:extLst>
            <c:ext xmlns:c16="http://schemas.microsoft.com/office/drawing/2014/chart" uri="{C3380CC4-5D6E-409C-BE32-E72D297353CC}">
              <c16:uniqueId val="{00000000-74F4-49A1-9AF1-218862982C1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51.16</c:v>
                </c:pt>
                <c:pt idx="1">
                  <c:v>72.39</c:v>
                </c:pt>
                <c:pt idx="2">
                  <c:v>79.58</c:v>
                </c:pt>
                <c:pt idx="3">
                  <c:v>85.76</c:v>
                </c:pt>
                <c:pt idx="4">
                  <c:v>94.15</c:v>
                </c:pt>
              </c:numCache>
            </c:numRef>
          </c:val>
          <c:extLst>
            <c:ext xmlns:c16="http://schemas.microsoft.com/office/drawing/2014/chart" uri="{C3380CC4-5D6E-409C-BE32-E72D297353CC}">
              <c16:uniqueId val="{00000001-74F4-49A1-9AF1-218862982C16}"/>
            </c:ext>
          </c:extLst>
        </c:ser>
        <c:dLbls>
          <c:showLegendKey val="0"/>
          <c:showVal val="0"/>
          <c:showCatName val="0"/>
          <c:showSerName val="0"/>
          <c:showPercent val="0"/>
          <c:showBubbleSize val="0"/>
        </c:dLbls>
        <c:gapWidth val="250"/>
        <c:overlap val="100"/>
        <c:axId val="104373632"/>
        <c:axId val="1043840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-14.01</c:v>
                </c:pt>
                <c:pt idx="1">
                  <c:v>14.09</c:v>
                </c:pt>
                <c:pt idx="2">
                  <c:v>8.9700000000000006</c:v>
                </c:pt>
                <c:pt idx="3">
                  <c:v>2.57</c:v>
                </c:pt>
                <c:pt idx="4">
                  <c:v>11.35</c:v>
                </c:pt>
              </c:numCache>
            </c:numRef>
          </c:val>
          <c:smooth val="0"/>
          <c:extLst>
            <c:ext xmlns:c16="http://schemas.microsoft.com/office/drawing/2014/chart" uri="{C3380CC4-5D6E-409C-BE32-E72D297353CC}">
              <c16:uniqueId val="{00000002-74F4-49A1-9AF1-218862982C16}"/>
            </c:ext>
          </c:extLst>
        </c:ser>
        <c:dLbls>
          <c:showLegendKey val="0"/>
          <c:showVal val="0"/>
          <c:showCatName val="0"/>
          <c:showSerName val="0"/>
          <c:showPercent val="0"/>
          <c:showBubbleSize val="0"/>
        </c:dLbls>
        <c:marker val="1"/>
        <c:smooth val="0"/>
        <c:axId val="104373632"/>
        <c:axId val="104384000"/>
      </c:lineChart>
      <c:catAx>
        <c:axId val="1043736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4384000"/>
        <c:crosses val="autoZero"/>
        <c:auto val="1"/>
        <c:lblAlgn val="ctr"/>
        <c:lblOffset val="100"/>
        <c:tickLblSkip val="1"/>
        <c:tickMarkSkip val="1"/>
        <c:noMultiLvlLbl val="0"/>
      </c:catAx>
      <c:valAx>
        <c:axId val="104384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3736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B48-4112-84DC-19AF32E7280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B48-4112-84DC-19AF32E7280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B48-4112-84DC-19AF32E7280D}"/>
            </c:ext>
          </c:extLst>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4B48-4112-84DC-19AF32E7280D}"/>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0.03</c:v>
                </c:pt>
                <c:pt idx="4">
                  <c:v>#N/A</c:v>
                </c:pt>
                <c:pt idx="5">
                  <c:v>0.02</c:v>
                </c:pt>
                <c:pt idx="6">
                  <c:v>#N/A</c:v>
                </c:pt>
                <c:pt idx="7">
                  <c:v>0.02</c:v>
                </c:pt>
                <c:pt idx="8">
                  <c:v>#N/A</c:v>
                </c:pt>
                <c:pt idx="9">
                  <c:v>0.01</c:v>
                </c:pt>
              </c:numCache>
            </c:numRef>
          </c:val>
          <c:extLst>
            <c:ext xmlns:c16="http://schemas.microsoft.com/office/drawing/2014/chart" uri="{C3380CC4-5D6E-409C-BE32-E72D297353CC}">
              <c16:uniqueId val="{00000004-4B48-4112-84DC-19AF32E7280D}"/>
            </c:ext>
          </c:extLst>
        </c:ser>
        <c:ser>
          <c:idx val="5"/>
          <c:order val="5"/>
          <c:tx>
            <c:strRef>
              <c:f>データシート!$A$32</c:f>
              <c:strCache>
                <c:ptCount val="1"/>
                <c:pt idx="0">
                  <c:v>介護保険特別会計（サービス事業勘定）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c:v>
                </c:pt>
                <c:pt idx="8">
                  <c:v>#N/A</c:v>
                </c:pt>
                <c:pt idx="9">
                  <c:v>0.01</c:v>
                </c:pt>
              </c:numCache>
            </c:numRef>
          </c:val>
          <c:extLst>
            <c:ext xmlns:c16="http://schemas.microsoft.com/office/drawing/2014/chart" uri="{C3380CC4-5D6E-409C-BE32-E72D297353CC}">
              <c16:uniqueId val="{00000005-4B48-4112-84DC-19AF32E7280D}"/>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0.22</c:v>
                </c:pt>
                <c:pt idx="2">
                  <c:v>#N/A</c:v>
                </c:pt>
                <c:pt idx="3">
                  <c:v>0.45</c:v>
                </c:pt>
                <c:pt idx="4">
                  <c:v>#N/A</c:v>
                </c:pt>
                <c:pt idx="5">
                  <c:v>0.25</c:v>
                </c:pt>
                <c:pt idx="6">
                  <c:v>#N/A</c:v>
                </c:pt>
                <c:pt idx="7">
                  <c:v>0.04</c:v>
                </c:pt>
                <c:pt idx="8">
                  <c:v>#N/A</c:v>
                </c:pt>
                <c:pt idx="9">
                  <c:v>7.0000000000000007E-2</c:v>
                </c:pt>
              </c:numCache>
            </c:numRef>
          </c:val>
          <c:extLst>
            <c:ext xmlns:c16="http://schemas.microsoft.com/office/drawing/2014/chart" uri="{C3380CC4-5D6E-409C-BE32-E72D297353CC}">
              <c16:uniqueId val="{00000006-4B48-4112-84DC-19AF32E7280D}"/>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1.34</c:v>
                </c:pt>
                <c:pt idx="2">
                  <c:v>#N/A</c:v>
                </c:pt>
                <c:pt idx="3">
                  <c:v>1.04</c:v>
                </c:pt>
                <c:pt idx="4">
                  <c:v>#N/A</c:v>
                </c:pt>
                <c:pt idx="5">
                  <c:v>1.22</c:v>
                </c:pt>
                <c:pt idx="6">
                  <c:v>#N/A</c:v>
                </c:pt>
                <c:pt idx="7">
                  <c:v>1.87</c:v>
                </c:pt>
                <c:pt idx="8">
                  <c:v>#N/A</c:v>
                </c:pt>
                <c:pt idx="9">
                  <c:v>1.98</c:v>
                </c:pt>
              </c:numCache>
            </c:numRef>
          </c:val>
          <c:extLst>
            <c:ext xmlns:c16="http://schemas.microsoft.com/office/drawing/2014/chart" uri="{C3380CC4-5D6E-409C-BE32-E72D297353CC}">
              <c16:uniqueId val="{00000007-4B48-4112-84DC-19AF32E7280D}"/>
            </c:ext>
          </c:extLst>
        </c:ser>
        <c:ser>
          <c:idx val="8"/>
          <c:order val="8"/>
          <c:tx>
            <c:strRef>
              <c:f>データシート!$A$35</c:f>
              <c:strCache>
                <c:ptCount val="1"/>
                <c:pt idx="0">
                  <c:v>農業集落排水処理施設事業特別会計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3.35</c:v>
                </c:pt>
                <c:pt idx="2">
                  <c:v>#N/A</c:v>
                </c:pt>
                <c:pt idx="3">
                  <c:v>3.56</c:v>
                </c:pt>
                <c:pt idx="4">
                  <c:v>#N/A</c:v>
                </c:pt>
                <c:pt idx="5">
                  <c:v>3.63</c:v>
                </c:pt>
                <c:pt idx="6">
                  <c:v>#N/A</c:v>
                </c:pt>
                <c:pt idx="7">
                  <c:v>3.65</c:v>
                </c:pt>
                <c:pt idx="8">
                  <c:v>#N/A</c:v>
                </c:pt>
                <c:pt idx="9">
                  <c:v>3.47</c:v>
                </c:pt>
              </c:numCache>
            </c:numRef>
          </c:val>
          <c:extLst>
            <c:ext xmlns:c16="http://schemas.microsoft.com/office/drawing/2014/chart" uri="{C3380CC4-5D6E-409C-BE32-E72D297353CC}">
              <c16:uniqueId val="{00000008-4B48-4112-84DC-19AF32E7280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9.11</c:v>
                </c:pt>
                <c:pt idx="2">
                  <c:v>#N/A</c:v>
                </c:pt>
                <c:pt idx="3">
                  <c:v>6.16</c:v>
                </c:pt>
                <c:pt idx="4">
                  <c:v>#N/A</c:v>
                </c:pt>
                <c:pt idx="5">
                  <c:v>9.44</c:v>
                </c:pt>
                <c:pt idx="6">
                  <c:v>#N/A</c:v>
                </c:pt>
                <c:pt idx="7">
                  <c:v>6.99</c:v>
                </c:pt>
                <c:pt idx="8">
                  <c:v>#N/A</c:v>
                </c:pt>
                <c:pt idx="9">
                  <c:v>6.14</c:v>
                </c:pt>
              </c:numCache>
            </c:numRef>
          </c:val>
          <c:extLst>
            <c:ext xmlns:c16="http://schemas.microsoft.com/office/drawing/2014/chart" uri="{C3380CC4-5D6E-409C-BE32-E72D297353CC}">
              <c16:uniqueId val="{00000009-4B48-4112-84DC-19AF32E7280D}"/>
            </c:ext>
          </c:extLst>
        </c:ser>
        <c:dLbls>
          <c:showLegendKey val="0"/>
          <c:showVal val="0"/>
          <c:showCatName val="0"/>
          <c:showSerName val="0"/>
          <c:showPercent val="0"/>
          <c:showBubbleSize val="0"/>
        </c:dLbls>
        <c:gapWidth val="150"/>
        <c:overlap val="100"/>
        <c:axId val="73745920"/>
        <c:axId val="73747456"/>
      </c:barChart>
      <c:catAx>
        <c:axId val="73745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3747456"/>
        <c:crosses val="autoZero"/>
        <c:auto val="1"/>
        <c:lblAlgn val="ctr"/>
        <c:lblOffset val="100"/>
        <c:tickLblSkip val="1"/>
        <c:tickMarkSkip val="1"/>
        <c:noMultiLvlLbl val="0"/>
      </c:catAx>
      <c:valAx>
        <c:axId val="73747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37459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141</c:v>
                </c:pt>
                <c:pt idx="5">
                  <c:v>150</c:v>
                </c:pt>
                <c:pt idx="8">
                  <c:v>157</c:v>
                </c:pt>
                <c:pt idx="11">
                  <c:v>161</c:v>
                </c:pt>
                <c:pt idx="14">
                  <c:v>167</c:v>
                </c:pt>
              </c:numCache>
            </c:numRef>
          </c:val>
          <c:extLst>
            <c:ext xmlns:c16="http://schemas.microsoft.com/office/drawing/2014/chart" uri="{C3380CC4-5D6E-409C-BE32-E72D297353CC}">
              <c16:uniqueId val="{00000000-50FD-4FF8-87B9-0C938FEBA79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50FD-4FF8-87B9-0C938FEBA79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32</c:v>
                </c:pt>
                <c:pt idx="3">
                  <c:v>20</c:v>
                </c:pt>
                <c:pt idx="6">
                  <c:v>20</c:v>
                </c:pt>
                <c:pt idx="9">
                  <c:v>19</c:v>
                </c:pt>
                <c:pt idx="12">
                  <c:v>19</c:v>
                </c:pt>
              </c:numCache>
            </c:numRef>
          </c:val>
          <c:extLst>
            <c:ext xmlns:c16="http://schemas.microsoft.com/office/drawing/2014/chart" uri="{C3380CC4-5D6E-409C-BE32-E72D297353CC}">
              <c16:uniqueId val="{00000002-50FD-4FF8-87B9-0C938FEBA79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61</c:v>
                </c:pt>
                <c:pt idx="3">
                  <c:v>53</c:v>
                </c:pt>
                <c:pt idx="6">
                  <c:v>57</c:v>
                </c:pt>
                <c:pt idx="9">
                  <c:v>55</c:v>
                </c:pt>
                <c:pt idx="12">
                  <c:v>46</c:v>
                </c:pt>
              </c:numCache>
            </c:numRef>
          </c:val>
          <c:extLst>
            <c:ext xmlns:c16="http://schemas.microsoft.com/office/drawing/2014/chart" uri="{C3380CC4-5D6E-409C-BE32-E72D297353CC}">
              <c16:uniqueId val="{00000003-50FD-4FF8-87B9-0C938FEBA79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27</c:v>
                </c:pt>
                <c:pt idx="3">
                  <c:v>29</c:v>
                </c:pt>
                <c:pt idx="6">
                  <c:v>29</c:v>
                </c:pt>
                <c:pt idx="9">
                  <c:v>28</c:v>
                </c:pt>
                <c:pt idx="12">
                  <c:v>28</c:v>
                </c:pt>
              </c:numCache>
            </c:numRef>
          </c:val>
          <c:extLst>
            <c:ext xmlns:c16="http://schemas.microsoft.com/office/drawing/2014/chart" uri="{C3380CC4-5D6E-409C-BE32-E72D297353CC}">
              <c16:uniqueId val="{00000004-50FD-4FF8-87B9-0C938FEBA79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0FD-4FF8-87B9-0C938FEBA79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50FD-4FF8-87B9-0C938FEBA79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140</c:v>
                </c:pt>
                <c:pt idx="3">
                  <c:v>132</c:v>
                </c:pt>
                <c:pt idx="6">
                  <c:v>132</c:v>
                </c:pt>
                <c:pt idx="9">
                  <c:v>131</c:v>
                </c:pt>
                <c:pt idx="12">
                  <c:v>131</c:v>
                </c:pt>
              </c:numCache>
            </c:numRef>
          </c:val>
          <c:extLst>
            <c:ext xmlns:c16="http://schemas.microsoft.com/office/drawing/2014/chart" uri="{C3380CC4-5D6E-409C-BE32-E72D297353CC}">
              <c16:uniqueId val="{00000007-50FD-4FF8-87B9-0C938FEBA79C}"/>
            </c:ext>
          </c:extLst>
        </c:ser>
        <c:dLbls>
          <c:showLegendKey val="0"/>
          <c:showVal val="0"/>
          <c:showCatName val="0"/>
          <c:showSerName val="0"/>
          <c:showPercent val="0"/>
          <c:showBubbleSize val="0"/>
        </c:dLbls>
        <c:gapWidth val="100"/>
        <c:overlap val="100"/>
        <c:axId val="98420608"/>
        <c:axId val="984268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119</c:v>
                </c:pt>
                <c:pt idx="2">
                  <c:v>#N/A</c:v>
                </c:pt>
                <c:pt idx="3">
                  <c:v>#N/A</c:v>
                </c:pt>
                <c:pt idx="4">
                  <c:v>84</c:v>
                </c:pt>
                <c:pt idx="5">
                  <c:v>#N/A</c:v>
                </c:pt>
                <c:pt idx="6">
                  <c:v>#N/A</c:v>
                </c:pt>
                <c:pt idx="7">
                  <c:v>81</c:v>
                </c:pt>
                <c:pt idx="8">
                  <c:v>#N/A</c:v>
                </c:pt>
                <c:pt idx="9">
                  <c:v>#N/A</c:v>
                </c:pt>
                <c:pt idx="10">
                  <c:v>72</c:v>
                </c:pt>
                <c:pt idx="11">
                  <c:v>#N/A</c:v>
                </c:pt>
                <c:pt idx="12">
                  <c:v>#N/A</c:v>
                </c:pt>
                <c:pt idx="13">
                  <c:v>57</c:v>
                </c:pt>
                <c:pt idx="14">
                  <c:v>#N/A</c:v>
                </c:pt>
              </c:numCache>
            </c:numRef>
          </c:val>
          <c:smooth val="0"/>
          <c:extLst>
            <c:ext xmlns:c16="http://schemas.microsoft.com/office/drawing/2014/chart" uri="{C3380CC4-5D6E-409C-BE32-E72D297353CC}">
              <c16:uniqueId val="{00000008-50FD-4FF8-87B9-0C938FEBA79C}"/>
            </c:ext>
          </c:extLst>
        </c:ser>
        <c:dLbls>
          <c:showLegendKey val="0"/>
          <c:showVal val="0"/>
          <c:showCatName val="0"/>
          <c:showSerName val="0"/>
          <c:showPercent val="0"/>
          <c:showBubbleSize val="0"/>
        </c:dLbls>
        <c:marker val="1"/>
        <c:smooth val="0"/>
        <c:axId val="98420608"/>
        <c:axId val="98426880"/>
      </c:lineChart>
      <c:catAx>
        <c:axId val="98420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8426880"/>
        <c:crosses val="autoZero"/>
        <c:auto val="1"/>
        <c:lblAlgn val="ctr"/>
        <c:lblOffset val="100"/>
        <c:tickLblSkip val="1"/>
        <c:tickMarkSkip val="1"/>
        <c:noMultiLvlLbl val="0"/>
      </c:catAx>
      <c:valAx>
        <c:axId val="98426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420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1669</c:v>
                </c:pt>
                <c:pt idx="5">
                  <c:v>1687</c:v>
                </c:pt>
                <c:pt idx="8">
                  <c:v>1626</c:v>
                </c:pt>
                <c:pt idx="11">
                  <c:v>1528</c:v>
                </c:pt>
                <c:pt idx="14">
                  <c:v>1385</c:v>
                </c:pt>
              </c:numCache>
            </c:numRef>
          </c:val>
          <c:extLst>
            <c:ext xmlns:c16="http://schemas.microsoft.com/office/drawing/2014/chart" uri="{C3380CC4-5D6E-409C-BE32-E72D297353CC}">
              <c16:uniqueId val="{00000000-C48A-45CF-9F8F-AEBA717A506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C48A-45CF-9F8F-AEBA717A506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6557</c:v>
                </c:pt>
                <c:pt idx="5">
                  <c:v>7514</c:v>
                </c:pt>
                <c:pt idx="8">
                  <c:v>7850</c:v>
                </c:pt>
                <c:pt idx="11">
                  <c:v>8821</c:v>
                </c:pt>
                <c:pt idx="14">
                  <c:v>9356</c:v>
                </c:pt>
              </c:numCache>
            </c:numRef>
          </c:val>
          <c:extLst>
            <c:ext xmlns:c16="http://schemas.microsoft.com/office/drawing/2014/chart" uri="{C3380CC4-5D6E-409C-BE32-E72D297353CC}">
              <c16:uniqueId val="{00000002-C48A-45CF-9F8F-AEBA717A506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48A-45CF-9F8F-AEBA717A506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48A-45CF-9F8F-AEBA717A506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48A-45CF-9F8F-AEBA717A506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419</c:v>
                </c:pt>
                <c:pt idx="3">
                  <c:v>321</c:v>
                </c:pt>
                <c:pt idx="6">
                  <c:v>292</c:v>
                </c:pt>
                <c:pt idx="9">
                  <c:v>291</c:v>
                </c:pt>
                <c:pt idx="12">
                  <c:v>274</c:v>
                </c:pt>
              </c:numCache>
            </c:numRef>
          </c:val>
          <c:extLst>
            <c:ext xmlns:c16="http://schemas.microsoft.com/office/drawing/2014/chart" uri="{C3380CC4-5D6E-409C-BE32-E72D297353CC}">
              <c16:uniqueId val="{00000006-C48A-45CF-9F8F-AEBA717A506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292</c:v>
                </c:pt>
                <c:pt idx="3">
                  <c:v>240</c:v>
                </c:pt>
                <c:pt idx="6">
                  <c:v>178</c:v>
                </c:pt>
                <c:pt idx="9">
                  <c:v>126</c:v>
                </c:pt>
                <c:pt idx="12">
                  <c:v>75</c:v>
                </c:pt>
              </c:numCache>
            </c:numRef>
          </c:val>
          <c:extLst>
            <c:ext xmlns:c16="http://schemas.microsoft.com/office/drawing/2014/chart" uri="{C3380CC4-5D6E-409C-BE32-E72D297353CC}">
              <c16:uniqueId val="{00000007-C48A-45CF-9F8F-AEBA717A506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371</c:v>
                </c:pt>
                <c:pt idx="3">
                  <c:v>274</c:v>
                </c:pt>
                <c:pt idx="6">
                  <c:v>264</c:v>
                </c:pt>
                <c:pt idx="9">
                  <c:v>250</c:v>
                </c:pt>
                <c:pt idx="12">
                  <c:v>230</c:v>
                </c:pt>
              </c:numCache>
            </c:numRef>
          </c:val>
          <c:extLst>
            <c:ext xmlns:c16="http://schemas.microsoft.com/office/drawing/2014/chart" uri="{C3380CC4-5D6E-409C-BE32-E72D297353CC}">
              <c16:uniqueId val="{00000008-C48A-45CF-9F8F-AEBA717A506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218</c:v>
                </c:pt>
                <c:pt idx="3">
                  <c:v>203</c:v>
                </c:pt>
                <c:pt idx="6">
                  <c:v>188</c:v>
                </c:pt>
                <c:pt idx="9">
                  <c:v>173</c:v>
                </c:pt>
                <c:pt idx="12">
                  <c:v>158</c:v>
                </c:pt>
              </c:numCache>
            </c:numRef>
          </c:val>
          <c:extLst>
            <c:ext xmlns:c16="http://schemas.microsoft.com/office/drawing/2014/chart" uri="{C3380CC4-5D6E-409C-BE32-E72D297353CC}">
              <c16:uniqueId val="{00000009-C48A-45CF-9F8F-AEBA717A506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722</c:v>
                </c:pt>
                <c:pt idx="3">
                  <c:v>611</c:v>
                </c:pt>
                <c:pt idx="6">
                  <c:v>498</c:v>
                </c:pt>
                <c:pt idx="9">
                  <c:v>381</c:v>
                </c:pt>
                <c:pt idx="12">
                  <c:v>261</c:v>
                </c:pt>
              </c:numCache>
            </c:numRef>
          </c:val>
          <c:extLst>
            <c:ext xmlns:c16="http://schemas.microsoft.com/office/drawing/2014/chart" uri="{C3380CC4-5D6E-409C-BE32-E72D297353CC}">
              <c16:uniqueId val="{0000000A-C48A-45CF-9F8F-AEBA717A506C}"/>
            </c:ext>
          </c:extLst>
        </c:ser>
        <c:dLbls>
          <c:showLegendKey val="0"/>
          <c:showVal val="0"/>
          <c:showCatName val="0"/>
          <c:showSerName val="0"/>
          <c:showPercent val="0"/>
          <c:showBubbleSize val="0"/>
        </c:dLbls>
        <c:gapWidth val="100"/>
        <c:overlap val="100"/>
        <c:axId val="98816384"/>
        <c:axId val="98818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C48A-45CF-9F8F-AEBA717A506C}"/>
            </c:ext>
          </c:extLst>
        </c:ser>
        <c:dLbls>
          <c:showLegendKey val="0"/>
          <c:showVal val="0"/>
          <c:showCatName val="0"/>
          <c:showSerName val="0"/>
          <c:showPercent val="0"/>
          <c:showBubbleSize val="0"/>
        </c:dLbls>
        <c:marker val="1"/>
        <c:smooth val="0"/>
        <c:axId val="98816384"/>
        <c:axId val="98818304"/>
      </c:lineChart>
      <c:catAx>
        <c:axId val="98816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818304"/>
        <c:crosses val="autoZero"/>
        <c:auto val="1"/>
        <c:lblAlgn val="ctr"/>
        <c:lblOffset val="100"/>
        <c:tickLblSkip val="1"/>
        <c:tickMarkSkip val="1"/>
        <c:noMultiLvlLbl val="0"/>
      </c:catAx>
      <c:valAx>
        <c:axId val="98818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816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愛知県飛島村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4,609
4,436
22.53
5,176,953
4,747,162
263,953
4,296,095
260,623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0.91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a:t>
          </a:r>
          <a:r>
            <a:rPr kumimoji="1" lang="en-US" altLang="ja-JP" sz="1300">
              <a:latin typeface="ＭＳ Ｐゴシック"/>
            </a:rPr>
            <a:t>5</a:t>
          </a:r>
          <a:r>
            <a:rPr kumimoji="1" lang="ja-JP" altLang="en-US" sz="1300">
              <a:latin typeface="ＭＳ Ｐゴシック"/>
            </a:rPr>
            <a:t>年度にわたり低下傾向にありますが、依然として高い数値となりました。</a:t>
          </a:r>
          <a:endParaRPr kumimoji="1" lang="en-US" altLang="ja-JP" sz="1300">
            <a:latin typeface="ＭＳ Ｐゴシック"/>
          </a:endParaRPr>
        </a:p>
        <a:p>
          <a:r>
            <a:rPr kumimoji="1" lang="ja-JP" altLang="en-US" sz="1300">
              <a:latin typeface="ＭＳ Ｐゴシック"/>
            </a:rPr>
            <a:t>基準財政収入額を押し上げる要因として、本村地内には設備投資を活発に行う事業所が多く立地するため、類似団体を上回る税収があるということがあげられます。</a:t>
          </a:r>
          <a:endParaRPr kumimoji="1" lang="en-US" altLang="ja-JP" sz="1300">
            <a:latin typeface="ＭＳ Ｐゴシック"/>
          </a:endParaRPr>
        </a:p>
        <a:p>
          <a:r>
            <a:rPr kumimoji="1" lang="ja-JP" altLang="en-US" sz="1300">
              <a:latin typeface="ＭＳ Ｐゴシック"/>
            </a:rPr>
            <a:t>また一方で、大幅に人口が増えることがなかったことと、近年、新発債の発行を抑制してきたことが基準財政需要額を低くする要因となり、相対的に財政力指数は高い数値となっています。</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39</xdr:row>
      <xdr:rowOff>18542</xdr:rowOff>
    </xdr:from>
    <xdr:to>
      <xdr:col>7</xdr:col>
      <xdr:colOff>152400</xdr:colOff>
      <xdr:row>44</xdr:row>
      <xdr:rowOff>140970</xdr:rowOff>
    </xdr:to>
    <xdr:cxnSp macro="">
      <xdr:nvCxnSpPr>
        <xdr:cNvPr id="60" name="直線コネクタ 59"/>
        <xdr:cNvCxnSpPr/>
      </xdr:nvCxnSpPr>
      <xdr:spPr>
        <a:xfrm flipV="1">
          <a:off x="4953000" y="670509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1"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2" name="直線コネクタ 61"/>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37</xdr:row>
      <xdr:rowOff>104919</xdr:rowOff>
    </xdr:from>
    <xdr:ext cx="762000" cy="259045"/>
    <xdr:sp macro="" textlink="">
      <xdr:nvSpPr>
        <xdr:cNvPr id="63" name="財政力最大値テキスト"/>
        <xdr:cNvSpPr txBox="1"/>
      </xdr:nvSpPr>
      <xdr:spPr>
        <a:xfrm>
          <a:off x="5041900" y="6448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39</xdr:row>
      <xdr:rowOff>18542</xdr:rowOff>
    </xdr:from>
    <xdr:to>
      <xdr:col>7</xdr:col>
      <xdr:colOff>241300</xdr:colOff>
      <xdr:row>39</xdr:row>
      <xdr:rowOff>18542</xdr:rowOff>
    </xdr:to>
    <xdr:cxnSp macro="">
      <xdr:nvCxnSpPr>
        <xdr:cNvPr id="64" name="直線コネクタ 63"/>
        <xdr:cNvCxnSpPr/>
      </xdr:nvCxnSpPr>
      <xdr:spPr>
        <a:xfrm>
          <a:off x="4864100" y="670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165862</xdr:rowOff>
    </xdr:from>
    <xdr:to>
      <xdr:col>7</xdr:col>
      <xdr:colOff>152400</xdr:colOff>
      <xdr:row>39</xdr:row>
      <xdr:rowOff>18542</xdr:rowOff>
    </xdr:to>
    <xdr:cxnSp macro="">
      <xdr:nvCxnSpPr>
        <xdr:cNvPr id="65" name="直線コネクタ 64"/>
        <xdr:cNvCxnSpPr/>
      </xdr:nvCxnSpPr>
      <xdr:spPr>
        <a:xfrm>
          <a:off x="4114800" y="668096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132351</xdr:rowOff>
    </xdr:from>
    <xdr:ext cx="762000" cy="259045"/>
    <xdr:sp macro="" textlink="">
      <xdr:nvSpPr>
        <xdr:cNvPr id="66" name="財政力平均値テキスト"/>
        <xdr:cNvSpPr txBox="1"/>
      </xdr:nvSpPr>
      <xdr:spPr>
        <a:xfrm>
          <a:off x="5041900" y="7504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160274</xdr:rowOff>
    </xdr:from>
    <xdr:to>
      <xdr:col>7</xdr:col>
      <xdr:colOff>203200</xdr:colOff>
      <xdr:row>44</xdr:row>
      <xdr:rowOff>90424</xdr:rowOff>
    </xdr:to>
    <xdr:sp macro="" textlink="">
      <xdr:nvSpPr>
        <xdr:cNvPr id="67" name="フローチャート : 判断 66"/>
        <xdr:cNvSpPr/>
      </xdr:nvSpPr>
      <xdr:spPr>
        <a:xfrm>
          <a:off x="4902200" y="753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74168</xdr:rowOff>
    </xdr:from>
    <xdr:to>
      <xdr:col>6</xdr:col>
      <xdr:colOff>0</xdr:colOff>
      <xdr:row>38</xdr:row>
      <xdr:rowOff>165862</xdr:rowOff>
    </xdr:to>
    <xdr:cxnSp macro="">
      <xdr:nvCxnSpPr>
        <xdr:cNvPr id="68" name="直線コネクタ 67"/>
        <xdr:cNvCxnSpPr/>
      </xdr:nvCxnSpPr>
      <xdr:spPr>
        <a:xfrm>
          <a:off x="3225800" y="6589268"/>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165100</xdr:rowOff>
    </xdr:from>
    <xdr:to>
      <xdr:col>6</xdr:col>
      <xdr:colOff>50800</xdr:colOff>
      <xdr:row>44</xdr:row>
      <xdr:rowOff>95250</xdr:rowOff>
    </xdr:to>
    <xdr:sp macro="" textlink="">
      <xdr:nvSpPr>
        <xdr:cNvPr id="69" name="フローチャート : 判断 68"/>
        <xdr:cNvSpPr/>
      </xdr:nvSpPr>
      <xdr:spPr>
        <a:xfrm>
          <a:off x="4064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70" name="テキスト ボックス 6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134620</xdr:rowOff>
    </xdr:from>
    <xdr:to>
      <xdr:col>4</xdr:col>
      <xdr:colOff>482600</xdr:colOff>
      <xdr:row>38</xdr:row>
      <xdr:rowOff>74168</xdr:rowOff>
    </xdr:to>
    <xdr:cxnSp macro="">
      <xdr:nvCxnSpPr>
        <xdr:cNvPr id="71" name="直線コネクタ 70"/>
        <xdr:cNvCxnSpPr/>
      </xdr:nvCxnSpPr>
      <xdr:spPr>
        <a:xfrm>
          <a:off x="2336800" y="6478270"/>
          <a:ext cx="8890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160274</xdr:rowOff>
    </xdr:from>
    <xdr:to>
      <xdr:col>4</xdr:col>
      <xdr:colOff>533400</xdr:colOff>
      <xdr:row>44</xdr:row>
      <xdr:rowOff>90424</xdr:rowOff>
    </xdr:to>
    <xdr:sp macro="" textlink="">
      <xdr:nvSpPr>
        <xdr:cNvPr id="72" name="フローチャート : 判断 71"/>
        <xdr:cNvSpPr/>
      </xdr:nvSpPr>
      <xdr:spPr>
        <a:xfrm>
          <a:off x="3175000" y="753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75201</xdr:rowOff>
    </xdr:from>
    <xdr:ext cx="762000" cy="259045"/>
    <xdr:sp macro="" textlink="">
      <xdr:nvSpPr>
        <xdr:cNvPr id="73" name="テキスト ボックス 72"/>
        <xdr:cNvSpPr txBox="1"/>
      </xdr:nvSpPr>
      <xdr:spPr>
        <a:xfrm>
          <a:off x="2844800" y="761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28448</xdr:rowOff>
    </xdr:from>
    <xdr:to>
      <xdr:col>3</xdr:col>
      <xdr:colOff>279400</xdr:colOff>
      <xdr:row>37</xdr:row>
      <xdr:rowOff>134620</xdr:rowOff>
    </xdr:to>
    <xdr:cxnSp macro="">
      <xdr:nvCxnSpPr>
        <xdr:cNvPr id="74" name="直線コネクタ 73"/>
        <xdr:cNvCxnSpPr/>
      </xdr:nvCxnSpPr>
      <xdr:spPr>
        <a:xfrm>
          <a:off x="1447800" y="637209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165100</xdr:rowOff>
    </xdr:from>
    <xdr:to>
      <xdr:col>3</xdr:col>
      <xdr:colOff>330200</xdr:colOff>
      <xdr:row>44</xdr:row>
      <xdr:rowOff>95250</xdr:rowOff>
    </xdr:to>
    <xdr:sp macro="" textlink="">
      <xdr:nvSpPr>
        <xdr:cNvPr id="75" name="フローチャート : 判断 74"/>
        <xdr:cNvSpPr/>
      </xdr:nvSpPr>
      <xdr:spPr>
        <a:xfrm>
          <a:off x="2286000" y="753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76" name="テキスト ボックス 75"/>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155448</xdr:rowOff>
    </xdr:from>
    <xdr:to>
      <xdr:col>2</xdr:col>
      <xdr:colOff>127000</xdr:colOff>
      <xdr:row>44</xdr:row>
      <xdr:rowOff>85598</xdr:rowOff>
    </xdr:to>
    <xdr:sp macro="" textlink="">
      <xdr:nvSpPr>
        <xdr:cNvPr id="77" name="フローチャート : 判断 76"/>
        <xdr:cNvSpPr/>
      </xdr:nvSpPr>
      <xdr:spPr>
        <a:xfrm>
          <a:off x="1397000" y="7527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70375</xdr:rowOff>
    </xdr:from>
    <xdr:ext cx="762000" cy="259045"/>
    <xdr:sp macro="" textlink="">
      <xdr:nvSpPr>
        <xdr:cNvPr id="78" name="テキスト ボックス 77"/>
        <xdr:cNvSpPr txBox="1"/>
      </xdr:nvSpPr>
      <xdr:spPr>
        <a:xfrm>
          <a:off x="1066800" y="7614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139192</xdr:rowOff>
    </xdr:from>
    <xdr:to>
      <xdr:col>7</xdr:col>
      <xdr:colOff>203200</xdr:colOff>
      <xdr:row>39</xdr:row>
      <xdr:rowOff>69342</xdr:rowOff>
    </xdr:to>
    <xdr:sp macro="" textlink="">
      <xdr:nvSpPr>
        <xdr:cNvPr id="84" name="円/楕円 83"/>
        <xdr:cNvSpPr/>
      </xdr:nvSpPr>
      <xdr:spPr>
        <a:xfrm>
          <a:off x="4902200" y="665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60469</xdr:rowOff>
    </xdr:from>
    <xdr:ext cx="762000" cy="259045"/>
    <xdr:sp macro="" textlink="">
      <xdr:nvSpPr>
        <xdr:cNvPr id="85" name="財政力該当値テキスト"/>
        <xdr:cNvSpPr txBox="1"/>
      </xdr:nvSpPr>
      <xdr:spPr>
        <a:xfrm>
          <a:off x="5041900" y="657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115062</xdr:rowOff>
    </xdr:from>
    <xdr:to>
      <xdr:col>6</xdr:col>
      <xdr:colOff>50800</xdr:colOff>
      <xdr:row>39</xdr:row>
      <xdr:rowOff>45212</xdr:rowOff>
    </xdr:to>
    <xdr:sp macro="" textlink="">
      <xdr:nvSpPr>
        <xdr:cNvPr id="86" name="円/楕円 85"/>
        <xdr:cNvSpPr/>
      </xdr:nvSpPr>
      <xdr:spPr>
        <a:xfrm>
          <a:off x="4064000" y="663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55389</xdr:rowOff>
    </xdr:from>
    <xdr:ext cx="736600" cy="259045"/>
    <xdr:sp macro="" textlink="">
      <xdr:nvSpPr>
        <xdr:cNvPr id="87" name="テキスト ボックス 86"/>
        <xdr:cNvSpPr txBox="1"/>
      </xdr:nvSpPr>
      <xdr:spPr>
        <a:xfrm>
          <a:off x="3733800" y="6399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23368</xdr:rowOff>
    </xdr:from>
    <xdr:to>
      <xdr:col>4</xdr:col>
      <xdr:colOff>533400</xdr:colOff>
      <xdr:row>38</xdr:row>
      <xdr:rowOff>124968</xdr:rowOff>
    </xdr:to>
    <xdr:sp macro="" textlink="">
      <xdr:nvSpPr>
        <xdr:cNvPr id="88" name="円/楕円 87"/>
        <xdr:cNvSpPr/>
      </xdr:nvSpPr>
      <xdr:spPr>
        <a:xfrm>
          <a:off x="3175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135145</xdr:rowOff>
    </xdr:from>
    <xdr:ext cx="762000" cy="259045"/>
    <xdr:sp macro="" textlink="">
      <xdr:nvSpPr>
        <xdr:cNvPr id="89" name="テキスト ボックス 88"/>
        <xdr:cNvSpPr txBox="1"/>
      </xdr:nvSpPr>
      <xdr:spPr>
        <a:xfrm>
          <a:off x="2844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83820</xdr:rowOff>
    </xdr:from>
    <xdr:to>
      <xdr:col>3</xdr:col>
      <xdr:colOff>330200</xdr:colOff>
      <xdr:row>38</xdr:row>
      <xdr:rowOff>13970</xdr:rowOff>
    </xdr:to>
    <xdr:sp macro="" textlink="">
      <xdr:nvSpPr>
        <xdr:cNvPr id="90" name="円/楕円 89"/>
        <xdr:cNvSpPr/>
      </xdr:nvSpPr>
      <xdr:spPr>
        <a:xfrm>
          <a:off x="2286000" y="642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24147</xdr:rowOff>
    </xdr:from>
    <xdr:ext cx="762000" cy="259045"/>
    <xdr:sp macro="" textlink="">
      <xdr:nvSpPr>
        <xdr:cNvPr id="91" name="テキスト ボックス 90"/>
        <xdr:cNvSpPr txBox="1"/>
      </xdr:nvSpPr>
      <xdr:spPr>
        <a:xfrm>
          <a:off x="1955800" y="619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149098</xdr:rowOff>
    </xdr:from>
    <xdr:to>
      <xdr:col>2</xdr:col>
      <xdr:colOff>127000</xdr:colOff>
      <xdr:row>37</xdr:row>
      <xdr:rowOff>79248</xdr:rowOff>
    </xdr:to>
    <xdr:sp macro="" textlink="">
      <xdr:nvSpPr>
        <xdr:cNvPr id="92" name="円/楕円 91"/>
        <xdr:cNvSpPr/>
      </xdr:nvSpPr>
      <xdr:spPr>
        <a:xfrm>
          <a:off x="1397000" y="6321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89425</xdr:rowOff>
    </xdr:from>
    <xdr:ext cx="762000" cy="259045"/>
    <xdr:sp macro="" textlink="">
      <xdr:nvSpPr>
        <xdr:cNvPr id="93" name="テキスト ボックス 92"/>
        <xdr:cNvSpPr txBox="1"/>
      </xdr:nvSpPr>
      <xdr:spPr>
        <a:xfrm>
          <a:off x="1066800" y="6090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5" name="テキスト ボックス 94"/>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6" name="テキスト ボックス 95"/>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年度は、物件費が増加したこと等によって、若干数値が悪化しましたが、事務事業評価による事務事業の点検や見直しを行うことで、他の類似団体と比べても一定の良好な水準を維持しています。</a:t>
          </a:r>
          <a:endParaRPr kumimoji="1" lang="en-US" altLang="ja-JP" sz="1300">
            <a:latin typeface="ＭＳ Ｐゴシック"/>
          </a:endParaRPr>
        </a:p>
        <a:p>
          <a:r>
            <a:rPr kumimoji="1" lang="ja-JP" altLang="en-US" sz="1300">
              <a:latin typeface="ＭＳ Ｐゴシック"/>
            </a:rPr>
            <a:t>現時点の財政構造に硬直化が認められなくとも、本村は財政規模そのものが小さいため、サスティナビリティの面で将来世代に健全財政を引き継いでいけるかという問題があります。そこで、さらなる経常経費の削減独力を続けるとともに、他の財政優良団体と情報を交換する等して、さらなる財政構造の健全化に努めています。</a:t>
          </a: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0" name="直線コネクタ 109"/>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1" name="テキスト ボックス 110"/>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2" name="直線コネクタ 111"/>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3" name="テキスト ボックス 112"/>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6" name="直線コネクタ 115"/>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7" name="テキスト ボックス 116"/>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8" name="直線コネクタ 117"/>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9" name="テキスト ボックス 118"/>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3" name="直線コネクタ 122"/>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4"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5" name="直線コネクタ 124"/>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6"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7" name="直線コネクタ 126"/>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51012</xdr:rowOff>
    </xdr:from>
    <xdr:to>
      <xdr:col>7</xdr:col>
      <xdr:colOff>152400</xdr:colOff>
      <xdr:row>61</xdr:row>
      <xdr:rowOff>103294</xdr:rowOff>
    </xdr:to>
    <xdr:cxnSp macro="">
      <xdr:nvCxnSpPr>
        <xdr:cNvPr id="128" name="直線コネクタ 127"/>
        <xdr:cNvCxnSpPr/>
      </xdr:nvCxnSpPr>
      <xdr:spPr>
        <a:xfrm>
          <a:off x="4114800" y="10509462"/>
          <a:ext cx="8382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92409</xdr:rowOff>
    </xdr:from>
    <xdr:ext cx="762000" cy="259045"/>
    <xdr:sp macro="" textlink="">
      <xdr:nvSpPr>
        <xdr:cNvPr id="129" name="財政構造の弾力性平均値テキスト"/>
        <xdr:cNvSpPr txBox="1"/>
      </xdr:nvSpPr>
      <xdr:spPr>
        <a:xfrm>
          <a:off x="5041900" y="10722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30" name="フローチャート : 判断 129"/>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24871</xdr:rowOff>
    </xdr:from>
    <xdr:to>
      <xdr:col>6</xdr:col>
      <xdr:colOff>0</xdr:colOff>
      <xdr:row>61</xdr:row>
      <xdr:rowOff>51012</xdr:rowOff>
    </xdr:to>
    <xdr:cxnSp macro="">
      <xdr:nvCxnSpPr>
        <xdr:cNvPr id="131" name="直線コネクタ 130"/>
        <xdr:cNvCxnSpPr/>
      </xdr:nvCxnSpPr>
      <xdr:spPr>
        <a:xfrm>
          <a:off x="3225800" y="10483321"/>
          <a:ext cx="889000" cy="26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2" name="フローチャート : 判断 131"/>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43303</xdr:rowOff>
    </xdr:from>
    <xdr:ext cx="736600" cy="259045"/>
    <xdr:sp macro="" textlink="">
      <xdr:nvSpPr>
        <xdr:cNvPr id="133" name="テキスト ボックス 132"/>
        <xdr:cNvSpPr txBox="1"/>
      </xdr:nvSpPr>
      <xdr:spPr>
        <a:xfrm>
          <a:off x="3733800" y="1084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20849</xdr:rowOff>
    </xdr:from>
    <xdr:to>
      <xdr:col>4</xdr:col>
      <xdr:colOff>482600</xdr:colOff>
      <xdr:row>61</xdr:row>
      <xdr:rowOff>24871</xdr:rowOff>
    </xdr:to>
    <xdr:cxnSp macro="">
      <xdr:nvCxnSpPr>
        <xdr:cNvPr id="134" name="直線コネクタ 133"/>
        <xdr:cNvCxnSpPr/>
      </xdr:nvCxnSpPr>
      <xdr:spPr>
        <a:xfrm>
          <a:off x="2336800" y="10479299"/>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5" name="フローチャート : 判断 134"/>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91563</xdr:rowOff>
    </xdr:from>
    <xdr:ext cx="762000" cy="259045"/>
    <xdr:sp macro="" textlink="">
      <xdr:nvSpPr>
        <xdr:cNvPr id="136" name="テキスト ボックス 135"/>
        <xdr:cNvSpPr txBox="1"/>
      </xdr:nvSpPr>
      <xdr:spPr>
        <a:xfrm>
          <a:off x="2844800" y="1089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144039</xdr:rowOff>
    </xdr:from>
    <xdr:to>
      <xdr:col>3</xdr:col>
      <xdr:colOff>279400</xdr:colOff>
      <xdr:row>61</xdr:row>
      <xdr:rowOff>20849</xdr:rowOff>
    </xdr:to>
    <xdr:cxnSp macro="">
      <xdr:nvCxnSpPr>
        <xdr:cNvPr id="137" name="直線コネクタ 136"/>
        <xdr:cNvCxnSpPr/>
      </xdr:nvCxnSpPr>
      <xdr:spPr>
        <a:xfrm>
          <a:off x="1447800" y="10431039"/>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8" name="フローチャート : 判断 137"/>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51346</xdr:rowOff>
    </xdr:from>
    <xdr:ext cx="762000" cy="259045"/>
    <xdr:sp macro="" textlink="">
      <xdr:nvSpPr>
        <xdr:cNvPr id="139" name="テキスト ボックス 138"/>
        <xdr:cNvSpPr txBox="1"/>
      </xdr:nvSpPr>
      <xdr:spPr>
        <a:xfrm>
          <a:off x="1955800" y="1085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40" name="フローチャート : 判断 139"/>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107649</xdr:rowOff>
    </xdr:from>
    <xdr:ext cx="762000" cy="259045"/>
    <xdr:sp macro="" textlink="">
      <xdr:nvSpPr>
        <xdr:cNvPr id="141" name="テキスト ボックス 140"/>
        <xdr:cNvSpPr txBox="1"/>
      </xdr:nvSpPr>
      <xdr:spPr>
        <a:xfrm>
          <a:off x="1066800" y="1090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52494</xdr:rowOff>
    </xdr:from>
    <xdr:to>
      <xdr:col>7</xdr:col>
      <xdr:colOff>203200</xdr:colOff>
      <xdr:row>61</xdr:row>
      <xdr:rowOff>154094</xdr:rowOff>
    </xdr:to>
    <xdr:sp macro="" textlink="">
      <xdr:nvSpPr>
        <xdr:cNvPr id="147" name="円/楕円 146"/>
        <xdr:cNvSpPr/>
      </xdr:nvSpPr>
      <xdr:spPr>
        <a:xfrm>
          <a:off x="49022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69021</xdr:rowOff>
    </xdr:from>
    <xdr:ext cx="762000" cy="259045"/>
    <xdr:sp macro="" textlink="">
      <xdr:nvSpPr>
        <xdr:cNvPr id="148" name="財政構造の弾力性該当値テキスト"/>
        <xdr:cNvSpPr txBox="1"/>
      </xdr:nvSpPr>
      <xdr:spPr>
        <a:xfrm>
          <a:off x="5041900" y="1035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212</xdr:rowOff>
    </xdr:from>
    <xdr:to>
      <xdr:col>6</xdr:col>
      <xdr:colOff>50800</xdr:colOff>
      <xdr:row>61</xdr:row>
      <xdr:rowOff>101812</xdr:rowOff>
    </xdr:to>
    <xdr:sp macro="" textlink="">
      <xdr:nvSpPr>
        <xdr:cNvPr id="149" name="円/楕円 148"/>
        <xdr:cNvSpPr/>
      </xdr:nvSpPr>
      <xdr:spPr>
        <a:xfrm>
          <a:off x="4064000" y="10458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111989</xdr:rowOff>
    </xdr:from>
    <xdr:ext cx="736600" cy="259045"/>
    <xdr:sp macro="" textlink="">
      <xdr:nvSpPr>
        <xdr:cNvPr id="150" name="テキスト ボックス 149"/>
        <xdr:cNvSpPr txBox="1"/>
      </xdr:nvSpPr>
      <xdr:spPr>
        <a:xfrm>
          <a:off x="3733800" y="10227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145521</xdr:rowOff>
    </xdr:from>
    <xdr:to>
      <xdr:col>4</xdr:col>
      <xdr:colOff>533400</xdr:colOff>
      <xdr:row>61</xdr:row>
      <xdr:rowOff>75671</xdr:rowOff>
    </xdr:to>
    <xdr:sp macro="" textlink="">
      <xdr:nvSpPr>
        <xdr:cNvPr id="151" name="円/楕円 150"/>
        <xdr:cNvSpPr/>
      </xdr:nvSpPr>
      <xdr:spPr>
        <a:xfrm>
          <a:off x="3175000" y="1043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85848</xdr:rowOff>
    </xdr:from>
    <xdr:ext cx="762000" cy="259045"/>
    <xdr:sp macro="" textlink="">
      <xdr:nvSpPr>
        <xdr:cNvPr id="152" name="テキスト ボックス 151"/>
        <xdr:cNvSpPr txBox="1"/>
      </xdr:nvSpPr>
      <xdr:spPr>
        <a:xfrm>
          <a:off x="2844800" y="1020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141499</xdr:rowOff>
    </xdr:from>
    <xdr:to>
      <xdr:col>3</xdr:col>
      <xdr:colOff>330200</xdr:colOff>
      <xdr:row>61</xdr:row>
      <xdr:rowOff>71649</xdr:rowOff>
    </xdr:to>
    <xdr:sp macro="" textlink="">
      <xdr:nvSpPr>
        <xdr:cNvPr id="153" name="円/楕円 152"/>
        <xdr:cNvSpPr/>
      </xdr:nvSpPr>
      <xdr:spPr>
        <a:xfrm>
          <a:off x="2286000" y="1042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81826</xdr:rowOff>
    </xdr:from>
    <xdr:ext cx="762000" cy="259045"/>
    <xdr:sp macro="" textlink="">
      <xdr:nvSpPr>
        <xdr:cNvPr id="154" name="テキスト ボックス 153"/>
        <xdr:cNvSpPr txBox="1"/>
      </xdr:nvSpPr>
      <xdr:spPr>
        <a:xfrm>
          <a:off x="1955800" y="10197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93239</xdr:rowOff>
    </xdr:from>
    <xdr:to>
      <xdr:col>2</xdr:col>
      <xdr:colOff>127000</xdr:colOff>
      <xdr:row>61</xdr:row>
      <xdr:rowOff>23389</xdr:rowOff>
    </xdr:to>
    <xdr:sp macro="" textlink="">
      <xdr:nvSpPr>
        <xdr:cNvPr id="155" name="円/楕円 154"/>
        <xdr:cNvSpPr/>
      </xdr:nvSpPr>
      <xdr:spPr>
        <a:xfrm>
          <a:off x="1397000" y="1038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33566</xdr:rowOff>
    </xdr:from>
    <xdr:ext cx="762000" cy="259045"/>
    <xdr:sp macro="" textlink="">
      <xdr:nvSpPr>
        <xdr:cNvPr id="156" name="テキスト ボックス 155"/>
        <xdr:cNvSpPr txBox="1"/>
      </xdr:nvSpPr>
      <xdr:spPr>
        <a:xfrm>
          <a:off x="1066800" y="1014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8" name="テキスト ボックス 157"/>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9" name="テキスト ボックス 158"/>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[409,448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106,014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小規模自治体であるため、人口１人当たりの数値は、どうしても悪化する傾向にあります。</a:t>
          </a:r>
          <a:endParaRPr kumimoji="1" lang="en-US" altLang="ja-JP" sz="1300">
            <a:latin typeface="ＭＳ Ｐゴシック"/>
          </a:endParaRPr>
        </a:p>
        <a:p>
          <a:r>
            <a:rPr kumimoji="1" lang="ja-JP" altLang="en-US" sz="1300">
              <a:latin typeface="ＭＳ Ｐゴシック"/>
            </a:rPr>
            <a:t>また、一般廃棄物処理業務や消防業務を一部事務組合で行っていますので、見かけ以上に人口１人当たりの人件費・物件費等は悪い状態といえます。</a:t>
          </a:r>
          <a:endParaRPr kumimoji="1" lang="en-US" altLang="ja-JP" sz="1300">
            <a:latin typeface="ＭＳ Ｐゴシック"/>
          </a:endParaRPr>
        </a:p>
        <a:p>
          <a:r>
            <a:rPr kumimoji="1" lang="ja-JP" altLang="en-US" sz="1300">
              <a:latin typeface="ＭＳ Ｐゴシック"/>
            </a:rPr>
            <a:t>したがって、住民サービスを維持しつつ職員を適正配置する等して定員管理を遵守するほか、委託業務を見直す等して人件費・物件費等を抑制することを目指します。</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3" name="直線コネクタ 182"/>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4"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5" name="直線コネクタ 184"/>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6"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7" name="直線コネクタ 186"/>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8144</xdr:rowOff>
    </xdr:from>
    <xdr:to>
      <xdr:col>7</xdr:col>
      <xdr:colOff>152400</xdr:colOff>
      <xdr:row>82</xdr:row>
      <xdr:rowOff>19800</xdr:rowOff>
    </xdr:to>
    <xdr:cxnSp macro="">
      <xdr:nvCxnSpPr>
        <xdr:cNvPr id="188" name="直線コネクタ 187"/>
        <xdr:cNvCxnSpPr/>
      </xdr:nvCxnSpPr>
      <xdr:spPr>
        <a:xfrm>
          <a:off x="4114800" y="14067044"/>
          <a:ext cx="838200" cy="11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142174</xdr:rowOff>
    </xdr:from>
    <xdr:ext cx="762000" cy="259045"/>
    <xdr:sp macro="" textlink="">
      <xdr:nvSpPr>
        <xdr:cNvPr id="189" name="人件費・物件費等の状況平均値テキスト"/>
        <xdr:cNvSpPr txBox="1"/>
      </xdr:nvSpPr>
      <xdr:spPr>
        <a:xfrm>
          <a:off x="5041900" y="13858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90" name="フローチャート : 判断 189"/>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8144</xdr:rowOff>
    </xdr:from>
    <xdr:to>
      <xdr:col>6</xdr:col>
      <xdr:colOff>0</xdr:colOff>
      <xdr:row>82</xdr:row>
      <xdr:rowOff>15974</xdr:rowOff>
    </xdr:to>
    <xdr:cxnSp macro="">
      <xdr:nvCxnSpPr>
        <xdr:cNvPr id="191" name="直線コネクタ 190"/>
        <xdr:cNvCxnSpPr/>
      </xdr:nvCxnSpPr>
      <xdr:spPr>
        <a:xfrm flipV="1">
          <a:off x="3225800" y="14067044"/>
          <a:ext cx="889000" cy="7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2" name="フローチャート : 判断 191"/>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58955</xdr:rowOff>
    </xdr:from>
    <xdr:ext cx="736600" cy="259045"/>
    <xdr:sp macro="" textlink="">
      <xdr:nvSpPr>
        <xdr:cNvPr id="193" name="テキスト ボックス 192"/>
        <xdr:cNvSpPr txBox="1"/>
      </xdr:nvSpPr>
      <xdr:spPr>
        <a:xfrm>
          <a:off x="3733800" y="1377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171172</xdr:rowOff>
    </xdr:from>
    <xdr:to>
      <xdr:col>4</xdr:col>
      <xdr:colOff>482600</xdr:colOff>
      <xdr:row>82</xdr:row>
      <xdr:rowOff>15974</xdr:rowOff>
    </xdr:to>
    <xdr:cxnSp macro="">
      <xdr:nvCxnSpPr>
        <xdr:cNvPr id="194" name="直線コネクタ 193"/>
        <xdr:cNvCxnSpPr/>
      </xdr:nvCxnSpPr>
      <xdr:spPr>
        <a:xfrm>
          <a:off x="2336800" y="14058622"/>
          <a:ext cx="889000" cy="16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5" name="フローチャート : 判断 194"/>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59176</xdr:rowOff>
    </xdr:from>
    <xdr:ext cx="762000" cy="259045"/>
    <xdr:sp macro="" textlink="">
      <xdr:nvSpPr>
        <xdr:cNvPr id="196" name="テキスト ボックス 195"/>
        <xdr:cNvSpPr txBox="1"/>
      </xdr:nvSpPr>
      <xdr:spPr>
        <a:xfrm>
          <a:off x="2844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171172</xdr:rowOff>
    </xdr:from>
    <xdr:to>
      <xdr:col>3</xdr:col>
      <xdr:colOff>279400</xdr:colOff>
      <xdr:row>82</xdr:row>
      <xdr:rowOff>11753</xdr:rowOff>
    </xdr:to>
    <xdr:cxnSp macro="">
      <xdr:nvCxnSpPr>
        <xdr:cNvPr id="197" name="直線コネクタ 196"/>
        <xdr:cNvCxnSpPr/>
      </xdr:nvCxnSpPr>
      <xdr:spPr>
        <a:xfrm flipV="1">
          <a:off x="1447800" y="14058622"/>
          <a:ext cx="889000" cy="12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8" name="フローチャート : 判断 197"/>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44925</xdr:rowOff>
    </xdr:from>
    <xdr:ext cx="762000" cy="259045"/>
    <xdr:sp macro="" textlink="">
      <xdr:nvSpPr>
        <xdr:cNvPr id="199" name="テキスト ボックス 198"/>
        <xdr:cNvSpPr txBox="1"/>
      </xdr:nvSpPr>
      <xdr:spPr>
        <a:xfrm>
          <a:off x="1955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200" name="フローチャート : 判断 199"/>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63456</xdr:rowOff>
    </xdr:from>
    <xdr:ext cx="762000" cy="259045"/>
    <xdr:sp macro="" textlink="">
      <xdr:nvSpPr>
        <xdr:cNvPr id="201" name="テキスト ボックス 200"/>
        <xdr:cNvSpPr txBox="1"/>
      </xdr:nvSpPr>
      <xdr:spPr>
        <a:xfrm>
          <a:off x="1066800" y="1377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2" name="テキスト ボックス 20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3" name="テキスト ボックス 20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4" name="テキスト ボックス 20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5" name="テキスト ボックス 20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6" name="テキスト ボックス 20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140450</xdr:rowOff>
    </xdr:from>
    <xdr:to>
      <xdr:col>7</xdr:col>
      <xdr:colOff>203200</xdr:colOff>
      <xdr:row>82</xdr:row>
      <xdr:rowOff>70600</xdr:rowOff>
    </xdr:to>
    <xdr:sp macro="" textlink="">
      <xdr:nvSpPr>
        <xdr:cNvPr id="207" name="円/楕円 206"/>
        <xdr:cNvSpPr/>
      </xdr:nvSpPr>
      <xdr:spPr>
        <a:xfrm>
          <a:off x="4902200" y="1402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17277</xdr:rowOff>
    </xdr:from>
    <xdr:ext cx="762000" cy="259045"/>
    <xdr:sp macro="" textlink="">
      <xdr:nvSpPr>
        <xdr:cNvPr id="208" name="人件費・物件費等の状況該当値テキスト"/>
        <xdr:cNvSpPr txBox="1"/>
      </xdr:nvSpPr>
      <xdr:spPr>
        <a:xfrm>
          <a:off x="5041900" y="1407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409,448</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128794</xdr:rowOff>
    </xdr:from>
    <xdr:to>
      <xdr:col>6</xdr:col>
      <xdr:colOff>50800</xdr:colOff>
      <xdr:row>82</xdr:row>
      <xdr:rowOff>58944</xdr:rowOff>
    </xdr:to>
    <xdr:sp macro="" textlink="">
      <xdr:nvSpPr>
        <xdr:cNvPr id="209" name="円/楕円 208"/>
        <xdr:cNvSpPr/>
      </xdr:nvSpPr>
      <xdr:spPr>
        <a:xfrm>
          <a:off x="4064000" y="1401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43721</xdr:rowOff>
    </xdr:from>
    <xdr:ext cx="736600" cy="259045"/>
    <xdr:sp macro="" textlink="">
      <xdr:nvSpPr>
        <xdr:cNvPr id="210" name="テキスト ボックス 209"/>
        <xdr:cNvSpPr txBox="1"/>
      </xdr:nvSpPr>
      <xdr:spPr>
        <a:xfrm>
          <a:off x="3733800" y="14102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385,296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136624</xdr:rowOff>
    </xdr:from>
    <xdr:to>
      <xdr:col>4</xdr:col>
      <xdr:colOff>533400</xdr:colOff>
      <xdr:row>82</xdr:row>
      <xdr:rowOff>66774</xdr:rowOff>
    </xdr:to>
    <xdr:sp macro="" textlink="">
      <xdr:nvSpPr>
        <xdr:cNvPr id="211" name="円/楕円 210"/>
        <xdr:cNvSpPr/>
      </xdr:nvSpPr>
      <xdr:spPr>
        <a:xfrm>
          <a:off x="3175000" y="1402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51551</xdr:rowOff>
    </xdr:from>
    <xdr:ext cx="762000" cy="259045"/>
    <xdr:sp macro="" textlink="">
      <xdr:nvSpPr>
        <xdr:cNvPr id="212" name="テキスト ボックス 211"/>
        <xdr:cNvSpPr txBox="1"/>
      </xdr:nvSpPr>
      <xdr:spPr>
        <a:xfrm>
          <a:off x="2844800" y="14110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401,521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120372</xdr:rowOff>
    </xdr:from>
    <xdr:to>
      <xdr:col>3</xdr:col>
      <xdr:colOff>330200</xdr:colOff>
      <xdr:row>82</xdr:row>
      <xdr:rowOff>50522</xdr:rowOff>
    </xdr:to>
    <xdr:sp macro="" textlink="">
      <xdr:nvSpPr>
        <xdr:cNvPr id="213" name="円/楕円 212"/>
        <xdr:cNvSpPr/>
      </xdr:nvSpPr>
      <xdr:spPr>
        <a:xfrm>
          <a:off x="2286000" y="1400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60699</xdr:rowOff>
    </xdr:from>
    <xdr:ext cx="762000" cy="259045"/>
    <xdr:sp macro="" textlink="">
      <xdr:nvSpPr>
        <xdr:cNvPr id="214" name="テキスト ボックス 213"/>
        <xdr:cNvSpPr txBox="1"/>
      </xdr:nvSpPr>
      <xdr:spPr>
        <a:xfrm>
          <a:off x="1955800" y="1377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367,847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132403</xdr:rowOff>
    </xdr:from>
    <xdr:to>
      <xdr:col>2</xdr:col>
      <xdr:colOff>127000</xdr:colOff>
      <xdr:row>82</xdr:row>
      <xdr:rowOff>62553</xdr:rowOff>
    </xdr:to>
    <xdr:sp macro="" textlink="">
      <xdr:nvSpPr>
        <xdr:cNvPr id="215" name="円/楕円 214"/>
        <xdr:cNvSpPr/>
      </xdr:nvSpPr>
      <xdr:spPr>
        <a:xfrm>
          <a:off x="1397000" y="14019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47330</xdr:rowOff>
    </xdr:from>
    <xdr:ext cx="762000" cy="259045"/>
    <xdr:sp macro="" textlink="">
      <xdr:nvSpPr>
        <xdr:cNvPr id="216" name="テキスト ボックス 215"/>
        <xdr:cNvSpPr txBox="1"/>
      </xdr:nvSpPr>
      <xdr:spPr>
        <a:xfrm>
          <a:off x="1066800" y="14106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392,774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7" name="正方形/長方形 21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8" name="テキスト ボックス 217"/>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9" name="テキスト ボックス 218"/>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0" name="正方形/長方形 21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1" name="正方形/長方形 22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2" name="正方形/長方形 22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3" name="正方形/長方形 22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4" name="正方形/長方形 22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5" name="正方形/長方形 22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6" name="正方形/長方形 22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7" name="正方形/長方形 22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8" name="正方形/長方形 22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9" name="テキスト ボックス 22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国家公務員に準じた給与体系は、</a:t>
          </a:r>
          <a:r>
            <a:rPr kumimoji="1" lang="en-US" altLang="ja-JP" sz="1300">
              <a:latin typeface="ＭＳ Ｐゴシック"/>
            </a:rPr>
            <a:t>100</a:t>
          </a:r>
          <a:r>
            <a:rPr kumimoji="1" lang="ja-JP" altLang="en-US" sz="1300">
              <a:latin typeface="ＭＳ Ｐゴシック"/>
            </a:rPr>
            <a:t>を切ったものの、類似団体の平均値を上回る値となっています。</a:t>
          </a:r>
          <a:endParaRPr kumimoji="1" lang="en-US" altLang="ja-JP" sz="1300">
            <a:latin typeface="ＭＳ Ｐゴシック"/>
          </a:endParaRPr>
        </a:p>
        <a:p>
          <a:r>
            <a:rPr kumimoji="1" lang="ja-JP" altLang="en-US" sz="1300">
              <a:latin typeface="ＭＳ Ｐゴシック"/>
            </a:rPr>
            <a:t>小規模団体では、管理職の学歴等の影響を受けやすく、ラスパイレス指数が高いからといって、必ずしも給与水準が高いものとはいえませんが、今後も人事評価制度を適切に活用することで、職員のインセンティブを高めながら、給与の適正化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0" name="直線コネクタ 22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1" name="テキスト ボックス 23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2" name="直線コネクタ 231"/>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3" name="テキスト ボックス 232"/>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4" name="直線コネクタ 233"/>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5" name="テキスト ボックス 234"/>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6" name="直線コネクタ 235"/>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7" name="テキスト ボックス 236"/>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8" name="直線コネクタ 237"/>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9" name="テキスト ボックス 238"/>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0" name="直線コネクタ 23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1" name="テキスト ボックス 24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3" name="直線コネクタ 242"/>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4"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5" name="直線コネクタ 244"/>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6"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7" name="直線コネクタ 246"/>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104139</xdr:rowOff>
    </xdr:from>
    <xdr:to>
      <xdr:col>24</xdr:col>
      <xdr:colOff>558800</xdr:colOff>
      <xdr:row>87</xdr:row>
      <xdr:rowOff>147320</xdr:rowOff>
    </xdr:to>
    <xdr:cxnSp macro="">
      <xdr:nvCxnSpPr>
        <xdr:cNvPr id="248" name="直線コネクタ 247"/>
        <xdr:cNvCxnSpPr/>
      </xdr:nvCxnSpPr>
      <xdr:spPr>
        <a:xfrm flipV="1">
          <a:off x="16179800" y="14677389"/>
          <a:ext cx="8382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49"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0" name="フローチャート : 判断 249"/>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87</xdr:row>
      <xdr:rowOff>161798</xdr:rowOff>
    </xdr:to>
    <xdr:cxnSp macro="">
      <xdr:nvCxnSpPr>
        <xdr:cNvPr id="251" name="直線コネクタ 250"/>
        <xdr:cNvCxnSpPr/>
      </xdr:nvCxnSpPr>
      <xdr:spPr>
        <a:xfrm flipV="1">
          <a:off x="15290800" y="1506347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2" name="フローチャート : 判断 251"/>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3" name="テキスト ボックス 252"/>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17272</xdr:rowOff>
    </xdr:from>
    <xdr:to>
      <xdr:col>22</xdr:col>
      <xdr:colOff>203200</xdr:colOff>
      <xdr:row>87</xdr:row>
      <xdr:rowOff>161798</xdr:rowOff>
    </xdr:to>
    <xdr:cxnSp macro="">
      <xdr:nvCxnSpPr>
        <xdr:cNvPr id="254" name="直線コネクタ 253"/>
        <xdr:cNvCxnSpPr/>
      </xdr:nvCxnSpPr>
      <xdr:spPr>
        <a:xfrm>
          <a:off x="14401800" y="14590522"/>
          <a:ext cx="889000" cy="487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5" name="フローチャート : 判断 254"/>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6" name="テキスト ボックス 255"/>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169418</xdr:rowOff>
    </xdr:from>
    <xdr:to>
      <xdr:col>21</xdr:col>
      <xdr:colOff>0</xdr:colOff>
      <xdr:row>85</xdr:row>
      <xdr:rowOff>17272</xdr:rowOff>
    </xdr:to>
    <xdr:cxnSp macro="">
      <xdr:nvCxnSpPr>
        <xdr:cNvPr id="257" name="直線コネクタ 256"/>
        <xdr:cNvCxnSpPr/>
      </xdr:nvCxnSpPr>
      <xdr:spPr>
        <a:xfrm>
          <a:off x="13512800" y="14571218"/>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2794</xdr:rowOff>
    </xdr:from>
    <xdr:to>
      <xdr:col>21</xdr:col>
      <xdr:colOff>50800</xdr:colOff>
      <xdr:row>84</xdr:row>
      <xdr:rowOff>104394</xdr:rowOff>
    </xdr:to>
    <xdr:sp macro="" textlink="">
      <xdr:nvSpPr>
        <xdr:cNvPr id="258" name="フローチャート : 判断 257"/>
        <xdr:cNvSpPr/>
      </xdr:nvSpPr>
      <xdr:spPr>
        <a:xfrm>
          <a:off x="14351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114571</xdr:rowOff>
    </xdr:from>
    <xdr:ext cx="762000" cy="259045"/>
    <xdr:sp macro="" textlink="">
      <xdr:nvSpPr>
        <xdr:cNvPr id="259" name="テキスト ボックス 258"/>
        <xdr:cNvSpPr txBox="1"/>
      </xdr:nvSpPr>
      <xdr:spPr>
        <a:xfrm>
          <a:off x="14020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60" name="フローチャート : 判断 259"/>
        <xdr:cNvSpPr/>
      </xdr:nvSpPr>
      <xdr:spPr>
        <a:xfrm>
          <a:off x="134620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61" name="テキスト ボックス 260"/>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2" name="テキスト ボックス 26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3" name="テキスト ボックス 26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4" name="テキスト ボックス 26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5" name="テキスト ボックス 26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6" name="テキスト ボックス 26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67" name="円/楕円 266"/>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25416</xdr:rowOff>
    </xdr:from>
    <xdr:ext cx="762000" cy="259045"/>
    <xdr:sp macro="" textlink="">
      <xdr:nvSpPr>
        <xdr:cNvPr id="268" name="給与水準   （国との比較）該当値テキスト"/>
        <xdr:cNvSpPr txBox="1"/>
      </xdr:nvSpPr>
      <xdr:spPr>
        <a:xfrm>
          <a:off x="17106900" y="1459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69" name="円/楕円 268"/>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11447</xdr:rowOff>
    </xdr:from>
    <xdr:ext cx="736600" cy="259045"/>
    <xdr:sp macro="" textlink="">
      <xdr:nvSpPr>
        <xdr:cNvPr id="270" name="テキスト ボックス 269"/>
        <xdr:cNvSpPr txBox="1"/>
      </xdr:nvSpPr>
      <xdr:spPr>
        <a:xfrm>
          <a:off x="15798800" y="1509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110998</xdr:rowOff>
    </xdr:from>
    <xdr:to>
      <xdr:col>22</xdr:col>
      <xdr:colOff>254000</xdr:colOff>
      <xdr:row>88</xdr:row>
      <xdr:rowOff>41148</xdr:rowOff>
    </xdr:to>
    <xdr:sp macro="" textlink="">
      <xdr:nvSpPr>
        <xdr:cNvPr id="271" name="円/楕円 270"/>
        <xdr:cNvSpPr/>
      </xdr:nvSpPr>
      <xdr:spPr>
        <a:xfrm>
          <a:off x="15240000" y="1502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25925</xdr:rowOff>
    </xdr:from>
    <xdr:ext cx="762000" cy="259045"/>
    <xdr:sp macro="" textlink="">
      <xdr:nvSpPr>
        <xdr:cNvPr id="272" name="テキスト ボックス 271"/>
        <xdr:cNvSpPr txBox="1"/>
      </xdr:nvSpPr>
      <xdr:spPr>
        <a:xfrm>
          <a:off x="14909800" y="1511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137922</xdr:rowOff>
    </xdr:from>
    <xdr:to>
      <xdr:col>21</xdr:col>
      <xdr:colOff>50800</xdr:colOff>
      <xdr:row>85</xdr:row>
      <xdr:rowOff>68072</xdr:rowOff>
    </xdr:to>
    <xdr:sp macro="" textlink="">
      <xdr:nvSpPr>
        <xdr:cNvPr id="273" name="円/楕円 272"/>
        <xdr:cNvSpPr/>
      </xdr:nvSpPr>
      <xdr:spPr>
        <a:xfrm>
          <a:off x="143510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52849</xdr:rowOff>
    </xdr:from>
    <xdr:ext cx="762000" cy="259045"/>
    <xdr:sp macro="" textlink="">
      <xdr:nvSpPr>
        <xdr:cNvPr id="274" name="テキスト ボックス 273"/>
        <xdr:cNvSpPr txBox="1"/>
      </xdr:nvSpPr>
      <xdr:spPr>
        <a:xfrm>
          <a:off x="14020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118618</xdr:rowOff>
    </xdr:from>
    <xdr:to>
      <xdr:col>19</xdr:col>
      <xdr:colOff>533400</xdr:colOff>
      <xdr:row>85</xdr:row>
      <xdr:rowOff>48768</xdr:rowOff>
    </xdr:to>
    <xdr:sp macro="" textlink="">
      <xdr:nvSpPr>
        <xdr:cNvPr id="275" name="円/楕円 274"/>
        <xdr:cNvSpPr/>
      </xdr:nvSpPr>
      <xdr:spPr>
        <a:xfrm>
          <a:off x="13462000" y="1452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33545</xdr:rowOff>
    </xdr:from>
    <xdr:ext cx="762000" cy="259045"/>
    <xdr:sp macro="" textlink="">
      <xdr:nvSpPr>
        <xdr:cNvPr id="276" name="テキスト ボックス 275"/>
        <xdr:cNvSpPr txBox="1"/>
      </xdr:nvSpPr>
      <xdr:spPr>
        <a:xfrm>
          <a:off x="13131800" y="1460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7" name="正方形/長方形 27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8" name="テキスト ボックス 27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9" name="テキスト ボックス 27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0" name="正方形/長方形 27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1" name="正方形/長方形 28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2" name="正方形/長方形 28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3" name="正方形/長方形 28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4" name="正方形/長方形 28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5" name="正方形/長方形 28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6" name="正方形/長方形 28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7" name="正方形/長方形 28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8" name="正方形/長方形 28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9" name="テキスト ボックス 28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小規模自治体にあっても一定の住民サービスを維持していくためには、ある程度の職員の確保が必要となります。</a:t>
          </a:r>
          <a:endParaRPr kumimoji="1" lang="en-US" altLang="ja-JP" sz="1300">
            <a:latin typeface="ＭＳ Ｐゴシック"/>
          </a:endParaRPr>
        </a:p>
        <a:p>
          <a:r>
            <a:rPr kumimoji="1" lang="ja-JP" altLang="en-US" sz="1300">
              <a:latin typeface="ＭＳ Ｐゴシック"/>
            </a:rPr>
            <a:t>本村においては、過去に定員削減を行い、類似団体と比較しても平均的な水準を維持していますが、一部事務組合の定員管理の問題もあります。</a:t>
          </a:r>
          <a:endParaRPr kumimoji="1" lang="en-US" altLang="ja-JP" sz="1300">
            <a:latin typeface="ＭＳ Ｐゴシック"/>
          </a:endParaRPr>
        </a:p>
        <a:p>
          <a:r>
            <a:rPr kumimoji="1" lang="ja-JP" altLang="en-US" sz="1300">
              <a:latin typeface="ＭＳ Ｐゴシック"/>
            </a:rPr>
            <a:t>そこで、今後は住民サービスを維持しつつ、さらなる職員の適正配置に努めることで現状の定員管理を維持していきます。</a:t>
          </a:r>
        </a:p>
      </xdr:txBody>
    </xdr:sp>
    <xdr:clientData/>
  </xdr:twoCellAnchor>
  <xdr:oneCellAnchor>
    <xdr:from>
      <xdr:col>18</xdr:col>
      <xdr:colOff>444500</xdr:colOff>
      <xdr:row>54</xdr:row>
      <xdr:rowOff>139700</xdr:rowOff>
    </xdr:from>
    <xdr:ext cx="349839" cy="225703"/>
    <xdr:sp macro="" textlink="">
      <xdr:nvSpPr>
        <xdr:cNvPr id="290" name="テキスト ボックス 28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1" name="直線コネクタ 29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2" name="テキスト ボックス 29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3" name="直線コネクタ 29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4" name="テキスト ボックス 29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5" name="直線コネクタ 29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6" name="テキスト ボックス 29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7" name="直線コネクタ 29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8" name="テキスト ボックス 29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9" name="直線コネクタ 29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0" name="テキスト ボックス 29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1" name="直線コネクタ 30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2" name="テキスト ボックス 30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3" name="直線コネクタ 30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4" name="テキスト ボックス 30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7" name="直線コネクタ 306"/>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8"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9" name="直線コネクタ 308"/>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10"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11" name="直線コネクタ 310"/>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46669</xdr:rowOff>
    </xdr:from>
    <xdr:to>
      <xdr:col>24</xdr:col>
      <xdr:colOff>558800</xdr:colOff>
      <xdr:row>59</xdr:row>
      <xdr:rowOff>47014</xdr:rowOff>
    </xdr:to>
    <xdr:cxnSp macro="">
      <xdr:nvCxnSpPr>
        <xdr:cNvPr id="312" name="直線コネクタ 311"/>
        <xdr:cNvCxnSpPr/>
      </xdr:nvCxnSpPr>
      <xdr:spPr>
        <a:xfrm>
          <a:off x="16179800" y="10162219"/>
          <a:ext cx="838200" cy="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31791</xdr:rowOff>
    </xdr:from>
    <xdr:ext cx="762000" cy="259045"/>
    <xdr:sp macro="" textlink="">
      <xdr:nvSpPr>
        <xdr:cNvPr id="313" name="定員管理の状況平均値テキスト"/>
        <xdr:cNvSpPr txBox="1"/>
      </xdr:nvSpPr>
      <xdr:spPr>
        <a:xfrm>
          <a:off x="17106900" y="10147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4" name="フローチャート : 判断 313"/>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43682</xdr:rowOff>
    </xdr:from>
    <xdr:to>
      <xdr:col>23</xdr:col>
      <xdr:colOff>406400</xdr:colOff>
      <xdr:row>59</xdr:row>
      <xdr:rowOff>46669</xdr:rowOff>
    </xdr:to>
    <xdr:cxnSp macro="">
      <xdr:nvCxnSpPr>
        <xdr:cNvPr id="315" name="直線コネクタ 314"/>
        <xdr:cNvCxnSpPr/>
      </xdr:nvCxnSpPr>
      <xdr:spPr>
        <a:xfrm>
          <a:off x="15290800" y="10159232"/>
          <a:ext cx="889000" cy="2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6" name="フローチャート : 判断 315"/>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102125</xdr:rowOff>
    </xdr:from>
    <xdr:ext cx="736600" cy="259045"/>
    <xdr:sp macro="" textlink="">
      <xdr:nvSpPr>
        <xdr:cNvPr id="317" name="テキスト ボックス 316"/>
        <xdr:cNvSpPr txBox="1"/>
      </xdr:nvSpPr>
      <xdr:spPr>
        <a:xfrm>
          <a:off x="15798800" y="10217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41039</xdr:rowOff>
    </xdr:from>
    <xdr:to>
      <xdr:col>22</xdr:col>
      <xdr:colOff>203200</xdr:colOff>
      <xdr:row>59</xdr:row>
      <xdr:rowOff>43682</xdr:rowOff>
    </xdr:to>
    <xdr:cxnSp macro="">
      <xdr:nvCxnSpPr>
        <xdr:cNvPr id="318" name="直線コネクタ 317"/>
        <xdr:cNvCxnSpPr/>
      </xdr:nvCxnSpPr>
      <xdr:spPr>
        <a:xfrm>
          <a:off x="14401800" y="10156589"/>
          <a:ext cx="889000" cy="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9" name="フローチャート : 判断 318"/>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99367</xdr:rowOff>
    </xdr:from>
    <xdr:ext cx="762000" cy="259045"/>
    <xdr:sp macro="" textlink="">
      <xdr:nvSpPr>
        <xdr:cNvPr id="320" name="テキスト ボックス 319"/>
        <xdr:cNvSpPr txBox="1"/>
      </xdr:nvSpPr>
      <xdr:spPr>
        <a:xfrm>
          <a:off x="14909800" y="1021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41039</xdr:rowOff>
    </xdr:from>
    <xdr:to>
      <xdr:col>21</xdr:col>
      <xdr:colOff>0</xdr:colOff>
      <xdr:row>59</xdr:row>
      <xdr:rowOff>47703</xdr:rowOff>
    </xdr:to>
    <xdr:cxnSp macro="">
      <xdr:nvCxnSpPr>
        <xdr:cNvPr id="321" name="直線コネクタ 320"/>
        <xdr:cNvCxnSpPr/>
      </xdr:nvCxnSpPr>
      <xdr:spPr>
        <a:xfrm flipV="1">
          <a:off x="13512800" y="10156589"/>
          <a:ext cx="889000" cy="6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22" name="フローチャート : 判断 321"/>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126599</xdr:rowOff>
    </xdr:from>
    <xdr:ext cx="762000" cy="259045"/>
    <xdr:sp macro="" textlink="">
      <xdr:nvSpPr>
        <xdr:cNvPr id="323" name="テキスト ボックス 322"/>
        <xdr:cNvSpPr txBox="1"/>
      </xdr:nvSpPr>
      <xdr:spPr>
        <a:xfrm>
          <a:off x="14020800" y="1024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4" name="フローチャート : 判断 323"/>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118671</xdr:rowOff>
    </xdr:from>
    <xdr:ext cx="762000" cy="259045"/>
    <xdr:sp macro="" textlink="">
      <xdr:nvSpPr>
        <xdr:cNvPr id="325" name="テキスト ボックス 324"/>
        <xdr:cNvSpPr txBox="1"/>
      </xdr:nvSpPr>
      <xdr:spPr>
        <a:xfrm>
          <a:off x="13131800" y="1023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167664</xdr:rowOff>
    </xdr:from>
    <xdr:to>
      <xdr:col>24</xdr:col>
      <xdr:colOff>609600</xdr:colOff>
      <xdr:row>59</xdr:row>
      <xdr:rowOff>97814</xdr:rowOff>
    </xdr:to>
    <xdr:sp macro="" textlink="">
      <xdr:nvSpPr>
        <xdr:cNvPr id="331" name="円/楕円 330"/>
        <xdr:cNvSpPr/>
      </xdr:nvSpPr>
      <xdr:spPr>
        <a:xfrm>
          <a:off x="16967200" y="10111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88941</xdr:rowOff>
    </xdr:from>
    <xdr:ext cx="762000" cy="259045"/>
    <xdr:sp macro="" textlink="">
      <xdr:nvSpPr>
        <xdr:cNvPr id="332" name="定員管理の状況該当値テキスト"/>
        <xdr:cNvSpPr txBox="1"/>
      </xdr:nvSpPr>
      <xdr:spPr>
        <a:xfrm>
          <a:off x="17106900" y="10033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167319</xdr:rowOff>
    </xdr:from>
    <xdr:to>
      <xdr:col>23</xdr:col>
      <xdr:colOff>457200</xdr:colOff>
      <xdr:row>59</xdr:row>
      <xdr:rowOff>97469</xdr:rowOff>
    </xdr:to>
    <xdr:sp macro="" textlink="">
      <xdr:nvSpPr>
        <xdr:cNvPr id="333" name="円/楕円 332"/>
        <xdr:cNvSpPr/>
      </xdr:nvSpPr>
      <xdr:spPr>
        <a:xfrm>
          <a:off x="16129000" y="10111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107646</xdr:rowOff>
    </xdr:from>
    <xdr:ext cx="736600" cy="259045"/>
    <xdr:sp macro="" textlink="">
      <xdr:nvSpPr>
        <xdr:cNvPr id="334" name="テキスト ボックス 333"/>
        <xdr:cNvSpPr txBox="1"/>
      </xdr:nvSpPr>
      <xdr:spPr>
        <a:xfrm>
          <a:off x="15798800" y="98802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19.93</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164332</xdr:rowOff>
    </xdr:from>
    <xdr:to>
      <xdr:col>22</xdr:col>
      <xdr:colOff>254000</xdr:colOff>
      <xdr:row>59</xdr:row>
      <xdr:rowOff>94482</xdr:rowOff>
    </xdr:to>
    <xdr:sp macro="" textlink="">
      <xdr:nvSpPr>
        <xdr:cNvPr id="335" name="円/楕円 334"/>
        <xdr:cNvSpPr/>
      </xdr:nvSpPr>
      <xdr:spPr>
        <a:xfrm>
          <a:off x="15240000" y="1010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104659</xdr:rowOff>
    </xdr:from>
    <xdr:ext cx="762000" cy="259045"/>
    <xdr:sp macro="" textlink="">
      <xdr:nvSpPr>
        <xdr:cNvPr id="336" name="テキスト ボックス 335"/>
        <xdr:cNvSpPr txBox="1"/>
      </xdr:nvSpPr>
      <xdr:spPr>
        <a:xfrm>
          <a:off x="14909800" y="987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161689</xdr:rowOff>
    </xdr:from>
    <xdr:to>
      <xdr:col>21</xdr:col>
      <xdr:colOff>50800</xdr:colOff>
      <xdr:row>59</xdr:row>
      <xdr:rowOff>91839</xdr:rowOff>
    </xdr:to>
    <xdr:sp macro="" textlink="">
      <xdr:nvSpPr>
        <xdr:cNvPr id="337" name="円/楕円 336"/>
        <xdr:cNvSpPr/>
      </xdr:nvSpPr>
      <xdr:spPr>
        <a:xfrm>
          <a:off x="14351000" y="1010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102016</xdr:rowOff>
    </xdr:from>
    <xdr:ext cx="762000" cy="259045"/>
    <xdr:sp macro="" textlink="">
      <xdr:nvSpPr>
        <xdr:cNvPr id="338" name="テキスト ボックス 337"/>
        <xdr:cNvSpPr txBox="1"/>
      </xdr:nvSpPr>
      <xdr:spPr>
        <a:xfrm>
          <a:off x="14020800" y="9874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19.44</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168353</xdr:rowOff>
    </xdr:from>
    <xdr:to>
      <xdr:col>19</xdr:col>
      <xdr:colOff>533400</xdr:colOff>
      <xdr:row>59</xdr:row>
      <xdr:rowOff>98503</xdr:rowOff>
    </xdr:to>
    <xdr:sp macro="" textlink="">
      <xdr:nvSpPr>
        <xdr:cNvPr id="339" name="円/楕円 338"/>
        <xdr:cNvSpPr/>
      </xdr:nvSpPr>
      <xdr:spPr>
        <a:xfrm>
          <a:off x="13462000" y="10112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108680</xdr:rowOff>
    </xdr:from>
    <xdr:ext cx="762000" cy="259045"/>
    <xdr:sp macro="" textlink="">
      <xdr:nvSpPr>
        <xdr:cNvPr id="340" name="テキスト ボックス 339"/>
        <xdr:cNvSpPr txBox="1"/>
      </xdr:nvSpPr>
      <xdr:spPr>
        <a:xfrm>
          <a:off x="13131800" y="9881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2" name="テキスト ボックス 34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3" name="テキスト ボックス 34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本村では、将来世代の負担を鑑みて、極力、起債を抑制してきましたので、類似団体の中では低い数値となっています。</a:t>
          </a:r>
          <a:endParaRPr kumimoji="1" lang="en-US" altLang="ja-JP" sz="1300">
            <a:latin typeface="ＭＳ Ｐゴシック"/>
          </a:endParaRPr>
        </a:p>
        <a:p>
          <a:r>
            <a:rPr kumimoji="1" lang="ja-JP" altLang="en-US" sz="1300">
              <a:latin typeface="ＭＳ Ｐゴシック"/>
            </a:rPr>
            <a:t>今後も、この方針を維持し、起債に頼ることのない財政運営に努めます。</a:t>
          </a: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7" name="直線コネクタ 35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8" name="テキスト ボックス 35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9" name="直線コネクタ 35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0" name="テキスト ボックス 35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3" name="直線コネクタ 36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4" name="テキスト ボックス 36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5" name="直線コネクタ 36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6" name="テキスト ボックス 36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98213</xdr:rowOff>
    </xdr:to>
    <xdr:cxnSp macro="">
      <xdr:nvCxnSpPr>
        <xdr:cNvPr id="369" name="直線コネクタ 368"/>
        <xdr:cNvCxnSpPr/>
      </xdr:nvCxnSpPr>
      <xdr:spPr>
        <a:xfrm flipV="1">
          <a:off x="17018000" y="6261100"/>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70" name="公債費負担の状況最小値テキスト"/>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71" name="直線コネクタ 370"/>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2"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3" name="直線コネクタ 372"/>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145203</xdr:rowOff>
    </xdr:from>
    <xdr:to>
      <xdr:col>24</xdr:col>
      <xdr:colOff>558800</xdr:colOff>
      <xdr:row>36</xdr:row>
      <xdr:rowOff>161290</xdr:rowOff>
    </xdr:to>
    <xdr:cxnSp macro="">
      <xdr:nvCxnSpPr>
        <xdr:cNvPr id="374" name="直線コネクタ 373"/>
        <xdr:cNvCxnSpPr/>
      </xdr:nvCxnSpPr>
      <xdr:spPr>
        <a:xfrm flipV="1">
          <a:off x="16179800" y="631740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107121</xdr:rowOff>
    </xdr:from>
    <xdr:ext cx="762000" cy="259045"/>
    <xdr:sp macro="" textlink="">
      <xdr:nvSpPr>
        <xdr:cNvPr id="375" name="公債費負担の状況平均値テキスト"/>
        <xdr:cNvSpPr txBox="1"/>
      </xdr:nvSpPr>
      <xdr:spPr>
        <a:xfrm>
          <a:off x="17106900" y="6793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76" name="フローチャート : 判断 375"/>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161290</xdr:rowOff>
    </xdr:from>
    <xdr:to>
      <xdr:col>23</xdr:col>
      <xdr:colOff>406400</xdr:colOff>
      <xdr:row>37</xdr:row>
      <xdr:rowOff>13970</xdr:rowOff>
    </xdr:to>
    <xdr:cxnSp macro="">
      <xdr:nvCxnSpPr>
        <xdr:cNvPr id="377" name="直線コネクタ 376"/>
        <xdr:cNvCxnSpPr/>
      </xdr:nvCxnSpPr>
      <xdr:spPr>
        <a:xfrm flipV="1">
          <a:off x="15290800" y="633349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8" name="フローチャート : 判断 377"/>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79" name="テキスト ボックス 378"/>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13970</xdr:rowOff>
    </xdr:from>
    <xdr:to>
      <xdr:col>22</xdr:col>
      <xdr:colOff>203200</xdr:colOff>
      <xdr:row>37</xdr:row>
      <xdr:rowOff>62230</xdr:rowOff>
    </xdr:to>
    <xdr:cxnSp macro="">
      <xdr:nvCxnSpPr>
        <xdr:cNvPr id="380" name="直線コネクタ 379"/>
        <xdr:cNvCxnSpPr/>
      </xdr:nvCxnSpPr>
      <xdr:spPr>
        <a:xfrm flipV="1">
          <a:off x="14401800" y="63576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140546</xdr:rowOff>
    </xdr:from>
    <xdr:to>
      <xdr:col>22</xdr:col>
      <xdr:colOff>254000</xdr:colOff>
      <xdr:row>41</xdr:row>
      <xdr:rowOff>70696</xdr:rowOff>
    </xdr:to>
    <xdr:sp macro="" textlink="">
      <xdr:nvSpPr>
        <xdr:cNvPr id="381" name="フローチャート : 判断 380"/>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55473</xdr:rowOff>
    </xdr:from>
    <xdr:ext cx="762000" cy="259045"/>
    <xdr:sp macro="" textlink="">
      <xdr:nvSpPr>
        <xdr:cNvPr id="382" name="テキスト ボックス 381"/>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62230</xdr:rowOff>
    </xdr:from>
    <xdr:to>
      <xdr:col>21</xdr:col>
      <xdr:colOff>0</xdr:colOff>
      <xdr:row>37</xdr:row>
      <xdr:rowOff>126577</xdr:rowOff>
    </xdr:to>
    <xdr:cxnSp macro="">
      <xdr:nvCxnSpPr>
        <xdr:cNvPr id="383" name="直線コネクタ 382"/>
        <xdr:cNvCxnSpPr/>
      </xdr:nvCxnSpPr>
      <xdr:spPr>
        <a:xfrm flipV="1">
          <a:off x="13512800" y="640588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65617</xdr:rowOff>
    </xdr:from>
    <xdr:to>
      <xdr:col>21</xdr:col>
      <xdr:colOff>50800</xdr:colOff>
      <xdr:row>41</xdr:row>
      <xdr:rowOff>167217</xdr:rowOff>
    </xdr:to>
    <xdr:sp macro="" textlink="">
      <xdr:nvSpPr>
        <xdr:cNvPr id="384" name="フローチャート : 判断 383"/>
        <xdr:cNvSpPr/>
      </xdr:nvSpPr>
      <xdr:spPr>
        <a:xfrm>
          <a:off x="14351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151994</xdr:rowOff>
    </xdr:from>
    <xdr:ext cx="762000" cy="259045"/>
    <xdr:sp macro="" textlink="">
      <xdr:nvSpPr>
        <xdr:cNvPr id="385" name="テキスト ボックス 384"/>
        <xdr:cNvSpPr txBox="1"/>
      </xdr:nvSpPr>
      <xdr:spPr>
        <a:xfrm>
          <a:off x="14020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6" name="フローチャート : 判断 385"/>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87" name="テキスト ボックス 386"/>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94403</xdr:rowOff>
    </xdr:from>
    <xdr:to>
      <xdr:col>24</xdr:col>
      <xdr:colOff>609600</xdr:colOff>
      <xdr:row>37</xdr:row>
      <xdr:rowOff>24553</xdr:rowOff>
    </xdr:to>
    <xdr:sp macro="" textlink="">
      <xdr:nvSpPr>
        <xdr:cNvPr id="393" name="円/楕円 392"/>
        <xdr:cNvSpPr/>
      </xdr:nvSpPr>
      <xdr:spPr>
        <a:xfrm>
          <a:off x="16967200" y="6266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15680</xdr:rowOff>
    </xdr:from>
    <xdr:ext cx="762000" cy="259045"/>
    <xdr:sp macro="" textlink="">
      <xdr:nvSpPr>
        <xdr:cNvPr id="394" name="公債費負担の状況該当値テキスト"/>
        <xdr:cNvSpPr txBox="1"/>
      </xdr:nvSpPr>
      <xdr:spPr>
        <a:xfrm>
          <a:off x="17106900" y="6187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110490</xdr:rowOff>
    </xdr:from>
    <xdr:to>
      <xdr:col>23</xdr:col>
      <xdr:colOff>457200</xdr:colOff>
      <xdr:row>37</xdr:row>
      <xdr:rowOff>40640</xdr:rowOff>
    </xdr:to>
    <xdr:sp macro="" textlink="">
      <xdr:nvSpPr>
        <xdr:cNvPr id="395" name="円/楕円 394"/>
        <xdr:cNvSpPr/>
      </xdr:nvSpPr>
      <xdr:spPr>
        <a:xfrm>
          <a:off x="16129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50817</xdr:rowOff>
    </xdr:from>
    <xdr:ext cx="736600" cy="259045"/>
    <xdr:sp macro="" textlink="">
      <xdr:nvSpPr>
        <xdr:cNvPr id="396" name="テキスト ボックス 395"/>
        <xdr:cNvSpPr txBox="1"/>
      </xdr:nvSpPr>
      <xdr:spPr>
        <a:xfrm>
          <a:off x="15798800" y="6051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22</xdr:col>
      <xdr:colOff>152400</xdr:colOff>
      <xdr:row>36</xdr:row>
      <xdr:rowOff>134620</xdr:rowOff>
    </xdr:from>
    <xdr:to>
      <xdr:col>22</xdr:col>
      <xdr:colOff>254000</xdr:colOff>
      <xdr:row>37</xdr:row>
      <xdr:rowOff>64770</xdr:rowOff>
    </xdr:to>
    <xdr:sp macro="" textlink="">
      <xdr:nvSpPr>
        <xdr:cNvPr id="397" name="円/楕円 396"/>
        <xdr:cNvSpPr/>
      </xdr:nvSpPr>
      <xdr:spPr>
        <a:xfrm>
          <a:off x="152400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74947</xdr:rowOff>
    </xdr:from>
    <xdr:ext cx="762000" cy="259045"/>
    <xdr:sp macro="" textlink="">
      <xdr:nvSpPr>
        <xdr:cNvPr id="398" name="テキスト ボックス 397"/>
        <xdr:cNvSpPr txBox="1"/>
      </xdr:nvSpPr>
      <xdr:spPr>
        <a:xfrm>
          <a:off x="14909800" y="607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11430</xdr:rowOff>
    </xdr:from>
    <xdr:to>
      <xdr:col>21</xdr:col>
      <xdr:colOff>50800</xdr:colOff>
      <xdr:row>37</xdr:row>
      <xdr:rowOff>113030</xdr:rowOff>
    </xdr:to>
    <xdr:sp macro="" textlink="">
      <xdr:nvSpPr>
        <xdr:cNvPr id="399" name="円/楕円 398"/>
        <xdr:cNvSpPr/>
      </xdr:nvSpPr>
      <xdr:spPr>
        <a:xfrm>
          <a:off x="14351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123207</xdr:rowOff>
    </xdr:from>
    <xdr:ext cx="762000" cy="259045"/>
    <xdr:sp macro="" textlink="">
      <xdr:nvSpPr>
        <xdr:cNvPr id="400" name="テキスト ボックス 399"/>
        <xdr:cNvSpPr txBox="1"/>
      </xdr:nvSpPr>
      <xdr:spPr>
        <a:xfrm>
          <a:off x="14020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75777</xdr:rowOff>
    </xdr:from>
    <xdr:to>
      <xdr:col>19</xdr:col>
      <xdr:colOff>533400</xdr:colOff>
      <xdr:row>38</xdr:row>
      <xdr:rowOff>5927</xdr:rowOff>
    </xdr:to>
    <xdr:sp macro="" textlink="">
      <xdr:nvSpPr>
        <xdr:cNvPr id="401" name="円/楕円 400"/>
        <xdr:cNvSpPr/>
      </xdr:nvSpPr>
      <xdr:spPr>
        <a:xfrm>
          <a:off x="13462000" y="6419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16104</xdr:rowOff>
    </xdr:from>
    <xdr:ext cx="762000" cy="259045"/>
    <xdr:sp macro="" textlink="">
      <xdr:nvSpPr>
        <xdr:cNvPr id="402" name="テキスト ボックス 401"/>
        <xdr:cNvSpPr txBox="1"/>
      </xdr:nvSpPr>
      <xdr:spPr>
        <a:xfrm>
          <a:off x="13131800" y="6188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4" name="テキスト ボックス 40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5" name="テキスト ボックス 40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近年、新発債の発行を抑制してきたため、地方債現在高が毎年度減少しています。また、過去４年度にわたり、充当可能財源等が将来負担額を上回り、将来負担比率の数値がありません。</a:t>
          </a:r>
          <a:endParaRPr kumimoji="1" lang="en-US" altLang="ja-JP" sz="1300">
            <a:latin typeface="ＭＳ Ｐゴシック"/>
          </a:endParaRPr>
        </a:p>
        <a:p>
          <a:r>
            <a:rPr kumimoji="1" lang="ja-JP" altLang="en-US" sz="1300">
              <a:latin typeface="ＭＳ Ｐゴシック"/>
            </a:rPr>
            <a:t>今後の財政運営においても、将来世代の負担を増やさないように努めます。</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9" name="直線コネクタ 41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0" name="テキスト ボックス 41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1" name="直線コネクタ 42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2" name="テキスト ボックス 42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3" name="直線コネクタ 42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4" name="テキスト ボックス 42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5" name="直線コネクタ 42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6" name="テキスト ボックス 42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7" name="直線コネクタ 42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8" name="テキスト ボックス 42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9" name="直線コネクタ 42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0" name="テキスト ボックス 42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33" name="直線コネクタ 432"/>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34" name="将来負担の状況最小値テキスト"/>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35" name="直線コネクタ 434"/>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36" name="将来負担の状況最大値テキスト"/>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37" name="直線コネクタ 436"/>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8"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9" name="フローチャート : 判断 438"/>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0" name="フローチャート : 判断 439"/>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1" name="テキスト ボックス 440"/>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33564</xdr:rowOff>
    </xdr:from>
    <xdr:to>
      <xdr:col>22</xdr:col>
      <xdr:colOff>254000</xdr:colOff>
      <xdr:row>13</xdr:row>
      <xdr:rowOff>135164</xdr:rowOff>
    </xdr:to>
    <xdr:sp macro="" textlink="">
      <xdr:nvSpPr>
        <xdr:cNvPr id="442" name="フローチャート : 判断 441"/>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3" name="テキスト ボックス 442"/>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33564</xdr:rowOff>
    </xdr:from>
    <xdr:to>
      <xdr:col>21</xdr:col>
      <xdr:colOff>50800</xdr:colOff>
      <xdr:row>13</xdr:row>
      <xdr:rowOff>135164</xdr:rowOff>
    </xdr:to>
    <xdr:sp macro="" textlink="">
      <xdr:nvSpPr>
        <xdr:cNvPr id="444" name="フローチャート : 判断 443"/>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5" name="テキスト ボックス 444"/>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47353</xdr:rowOff>
    </xdr:from>
    <xdr:to>
      <xdr:col>19</xdr:col>
      <xdr:colOff>533400</xdr:colOff>
      <xdr:row>13</xdr:row>
      <xdr:rowOff>148953</xdr:rowOff>
    </xdr:to>
    <xdr:sp macro="" textlink="">
      <xdr:nvSpPr>
        <xdr:cNvPr id="446" name="フローチャート : 判断 445"/>
        <xdr:cNvSpPr/>
      </xdr:nvSpPr>
      <xdr:spPr>
        <a:xfrm>
          <a:off x="13462000" y="227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159130</xdr:rowOff>
    </xdr:from>
    <xdr:ext cx="762000" cy="259045"/>
    <xdr:sp macro="" textlink="">
      <xdr:nvSpPr>
        <xdr:cNvPr id="447" name="テキスト ボックス 446"/>
        <xdr:cNvSpPr txBox="1"/>
      </xdr:nvSpPr>
      <xdr:spPr>
        <a:xfrm>
          <a:off x="13131800" y="204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愛知県飛島村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4,609
4,436
22.53
5,176,953
4,747,162
263,953
4,296,095
260,623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比較して低い数値で推移していますが、これは一般廃棄物処理業務や消防業務等を一部事務組合で行っているためです。これらの一部事務組合の人件費分に充てる負担金を加味した場合は、類似団体の平均値を上回りますので、今後はさらなる人件費の削減に努め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24130</xdr:rowOff>
    </xdr:from>
    <xdr:to>
      <xdr:col>7</xdr:col>
      <xdr:colOff>15875</xdr:colOff>
      <xdr:row>35</xdr:row>
      <xdr:rowOff>58420</xdr:rowOff>
    </xdr:to>
    <xdr:cxnSp macro="">
      <xdr:nvCxnSpPr>
        <xdr:cNvPr id="65" name="直線コネクタ 64"/>
        <xdr:cNvCxnSpPr/>
      </xdr:nvCxnSpPr>
      <xdr:spPr>
        <a:xfrm>
          <a:off x="3987800" y="602488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116857</xdr:rowOff>
    </xdr:from>
    <xdr:ext cx="762000" cy="259045"/>
    <xdr:sp macro="" textlink="">
      <xdr:nvSpPr>
        <xdr:cNvPr id="66" name="人件費平均値テキスト"/>
        <xdr:cNvSpPr txBox="1"/>
      </xdr:nvSpPr>
      <xdr:spPr>
        <a:xfrm>
          <a:off x="4914900" y="6117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168910</xdr:rowOff>
    </xdr:from>
    <xdr:to>
      <xdr:col>5</xdr:col>
      <xdr:colOff>549275</xdr:colOff>
      <xdr:row>35</xdr:row>
      <xdr:rowOff>24130</xdr:rowOff>
    </xdr:to>
    <xdr:cxnSp macro="">
      <xdr:nvCxnSpPr>
        <xdr:cNvPr id="68" name="直線コネクタ 67"/>
        <xdr:cNvCxnSpPr/>
      </xdr:nvCxnSpPr>
      <xdr:spPr>
        <a:xfrm>
          <a:off x="3098800" y="599821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74947</xdr:rowOff>
    </xdr:from>
    <xdr:ext cx="736600" cy="259045"/>
    <xdr:sp macro="" textlink="">
      <xdr:nvSpPr>
        <xdr:cNvPr id="70" name="テキスト ボックス 69"/>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157480</xdr:rowOff>
    </xdr:from>
    <xdr:to>
      <xdr:col>4</xdr:col>
      <xdr:colOff>346075</xdr:colOff>
      <xdr:row>34</xdr:row>
      <xdr:rowOff>168910</xdr:rowOff>
    </xdr:to>
    <xdr:cxnSp macro="">
      <xdr:nvCxnSpPr>
        <xdr:cNvPr id="71" name="直線コネクタ 70"/>
        <xdr:cNvCxnSpPr/>
      </xdr:nvCxnSpPr>
      <xdr:spPr>
        <a:xfrm>
          <a:off x="2209800" y="59867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116857</xdr:rowOff>
    </xdr:from>
    <xdr:ext cx="762000" cy="259045"/>
    <xdr:sp macro="" textlink="">
      <xdr:nvSpPr>
        <xdr:cNvPr id="73" name="テキスト ボックス 72"/>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153670</xdr:rowOff>
    </xdr:from>
    <xdr:to>
      <xdr:col>3</xdr:col>
      <xdr:colOff>142875</xdr:colOff>
      <xdr:row>34</xdr:row>
      <xdr:rowOff>157480</xdr:rowOff>
    </xdr:to>
    <xdr:cxnSp macro="">
      <xdr:nvCxnSpPr>
        <xdr:cNvPr id="74" name="直線コネクタ 73"/>
        <xdr:cNvCxnSpPr/>
      </xdr:nvCxnSpPr>
      <xdr:spPr>
        <a:xfrm>
          <a:off x="1320800" y="59829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71137</xdr:rowOff>
    </xdr:from>
    <xdr:ext cx="762000" cy="259045"/>
    <xdr:sp macro="" textlink="">
      <xdr:nvSpPr>
        <xdr:cNvPr id="76" name="テキスト ボックス 75"/>
        <xdr:cNvSpPr txBox="1"/>
      </xdr:nvSpPr>
      <xdr:spPr>
        <a:xfrm>
          <a:off x="1828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116857</xdr:rowOff>
    </xdr:from>
    <xdr:ext cx="762000" cy="259045"/>
    <xdr:sp macro="" textlink="">
      <xdr:nvSpPr>
        <xdr:cNvPr id="78" name="テキスト ボックス 77"/>
        <xdr:cNvSpPr txBox="1"/>
      </xdr:nvSpPr>
      <xdr:spPr>
        <a:xfrm>
          <a:off x="939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7620</xdr:rowOff>
    </xdr:from>
    <xdr:to>
      <xdr:col>7</xdr:col>
      <xdr:colOff>66675</xdr:colOff>
      <xdr:row>35</xdr:row>
      <xdr:rowOff>109220</xdr:rowOff>
    </xdr:to>
    <xdr:sp macro="" textlink="">
      <xdr:nvSpPr>
        <xdr:cNvPr id="84" name="円/楕円 83"/>
        <xdr:cNvSpPr/>
      </xdr:nvSpPr>
      <xdr:spPr>
        <a:xfrm>
          <a:off x="4775200" y="6008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24147</xdr:rowOff>
    </xdr:from>
    <xdr:ext cx="762000" cy="259045"/>
    <xdr:sp macro="" textlink="">
      <xdr:nvSpPr>
        <xdr:cNvPr id="85" name="人件費該当値テキスト"/>
        <xdr:cNvSpPr txBox="1"/>
      </xdr:nvSpPr>
      <xdr:spPr>
        <a:xfrm>
          <a:off x="4914900" y="585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144780</xdr:rowOff>
    </xdr:from>
    <xdr:to>
      <xdr:col>5</xdr:col>
      <xdr:colOff>600075</xdr:colOff>
      <xdr:row>35</xdr:row>
      <xdr:rowOff>74930</xdr:rowOff>
    </xdr:to>
    <xdr:sp macro="" textlink="">
      <xdr:nvSpPr>
        <xdr:cNvPr id="86" name="円/楕円 85"/>
        <xdr:cNvSpPr/>
      </xdr:nvSpPr>
      <xdr:spPr>
        <a:xfrm>
          <a:off x="3937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85107</xdr:rowOff>
    </xdr:from>
    <xdr:ext cx="736600" cy="259045"/>
    <xdr:sp macro="" textlink="">
      <xdr:nvSpPr>
        <xdr:cNvPr id="87" name="テキスト ボックス 86"/>
        <xdr:cNvSpPr txBox="1"/>
      </xdr:nvSpPr>
      <xdr:spPr>
        <a:xfrm>
          <a:off x="3606800" y="574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118110</xdr:rowOff>
    </xdr:from>
    <xdr:to>
      <xdr:col>4</xdr:col>
      <xdr:colOff>396875</xdr:colOff>
      <xdr:row>35</xdr:row>
      <xdr:rowOff>48260</xdr:rowOff>
    </xdr:to>
    <xdr:sp macro="" textlink="">
      <xdr:nvSpPr>
        <xdr:cNvPr id="88" name="円/楕円 87"/>
        <xdr:cNvSpPr/>
      </xdr:nvSpPr>
      <xdr:spPr>
        <a:xfrm>
          <a:off x="3048000" y="594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58437</xdr:rowOff>
    </xdr:from>
    <xdr:ext cx="762000" cy="259045"/>
    <xdr:sp macro="" textlink="">
      <xdr:nvSpPr>
        <xdr:cNvPr id="89" name="テキスト ボックス 88"/>
        <xdr:cNvSpPr txBox="1"/>
      </xdr:nvSpPr>
      <xdr:spPr>
        <a:xfrm>
          <a:off x="2717800" y="5716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106680</xdr:rowOff>
    </xdr:from>
    <xdr:to>
      <xdr:col>3</xdr:col>
      <xdr:colOff>193675</xdr:colOff>
      <xdr:row>35</xdr:row>
      <xdr:rowOff>36830</xdr:rowOff>
    </xdr:to>
    <xdr:sp macro="" textlink="">
      <xdr:nvSpPr>
        <xdr:cNvPr id="90" name="円/楕円 89"/>
        <xdr:cNvSpPr/>
      </xdr:nvSpPr>
      <xdr:spPr>
        <a:xfrm>
          <a:off x="2159000" y="593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47007</xdr:rowOff>
    </xdr:from>
    <xdr:ext cx="762000" cy="259045"/>
    <xdr:sp macro="" textlink="">
      <xdr:nvSpPr>
        <xdr:cNvPr id="91" name="テキスト ボックス 90"/>
        <xdr:cNvSpPr txBox="1"/>
      </xdr:nvSpPr>
      <xdr:spPr>
        <a:xfrm>
          <a:off x="1828800" y="570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102870</xdr:rowOff>
    </xdr:from>
    <xdr:to>
      <xdr:col>1</xdr:col>
      <xdr:colOff>676275</xdr:colOff>
      <xdr:row>35</xdr:row>
      <xdr:rowOff>33020</xdr:rowOff>
    </xdr:to>
    <xdr:sp macro="" textlink="">
      <xdr:nvSpPr>
        <xdr:cNvPr id="92" name="円/楕円 91"/>
        <xdr:cNvSpPr/>
      </xdr:nvSpPr>
      <xdr:spPr>
        <a:xfrm>
          <a:off x="1270000" y="593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43197</xdr:rowOff>
    </xdr:from>
    <xdr:ext cx="762000" cy="259045"/>
    <xdr:sp macro="" textlink="">
      <xdr:nvSpPr>
        <xdr:cNvPr id="93" name="テキスト ボックス 92"/>
        <xdr:cNvSpPr txBox="1"/>
      </xdr:nvSpPr>
      <xdr:spPr>
        <a:xfrm>
          <a:off x="939800" y="5701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かかる経常収支比率が類似団体と比較して高い数値で推移しているのは委託料によるところが大きいものです。これまで直営で行ってきた業務を外部委託したり、施設の維持管理にかかる業務委託が増加していることが委託料を押し上げている要因です。</a:t>
          </a:r>
          <a:endParaRPr kumimoji="1" lang="en-US" altLang="ja-JP" sz="1300">
            <a:latin typeface="ＭＳ Ｐゴシック"/>
          </a:endParaRPr>
        </a:p>
        <a:p>
          <a:r>
            <a:rPr kumimoji="1" lang="ja-JP" altLang="en-US" sz="1300">
              <a:latin typeface="ＭＳ Ｐゴシック"/>
            </a:rPr>
            <a:t>今後は、ファシリティマネジメントの考え方を導入して、すべての施設を統括的に管理し、維持管理費を計画的に予算計上することで、コスト削減と利用者の安全確保を両立していきます。</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58420</xdr:rowOff>
    </xdr:from>
    <xdr:to>
      <xdr:col>24</xdr:col>
      <xdr:colOff>31750</xdr:colOff>
      <xdr:row>18</xdr:row>
      <xdr:rowOff>119380</xdr:rowOff>
    </xdr:to>
    <xdr:cxnSp macro="">
      <xdr:nvCxnSpPr>
        <xdr:cNvPr id="126" name="直線コネクタ 125"/>
        <xdr:cNvCxnSpPr/>
      </xdr:nvCxnSpPr>
      <xdr:spPr>
        <a:xfrm>
          <a:off x="15671800" y="31445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47007</xdr:rowOff>
    </xdr:from>
    <xdr:ext cx="762000" cy="259045"/>
    <xdr:sp macro="" textlink="">
      <xdr:nvSpPr>
        <xdr:cNvPr id="127" name="物件費平均値テキスト"/>
        <xdr:cNvSpPr txBox="1"/>
      </xdr:nvSpPr>
      <xdr:spPr>
        <a:xfrm>
          <a:off x="16598900" y="2618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58420</xdr:rowOff>
    </xdr:from>
    <xdr:to>
      <xdr:col>22</xdr:col>
      <xdr:colOff>565150</xdr:colOff>
      <xdr:row>18</xdr:row>
      <xdr:rowOff>73660</xdr:rowOff>
    </xdr:to>
    <xdr:cxnSp macro="">
      <xdr:nvCxnSpPr>
        <xdr:cNvPr id="129" name="直線コネクタ 128"/>
        <xdr:cNvCxnSpPr/>
      </xdr:nvCxnSpPr>
      <xdr:spPr>
        <a:xfrm flipV="1">
          <a:off x="14782800" y="31445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31" name="テキスト ボックス 130"/>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35560</xdr:rowOff>
    </xdr:from>
    <xdr:to>
      <xdr:col>21</xdr:col>
      <xdr:colOff>361950</xdr:colOff>
      <xdr:row>18</xdr:row>
      <xdr:rowOff>73660</xdr:rowOff>
    </xdr:to>
    <xdr:cxnSp macro="">
      <xdr:nvCxnSpPr>
        <xdr:cNvPr id="132" name="直線コネクタ 131"/>
        <xdr:cNvCxnSpPr/>
      </xdr:nvCxnSpPr>
      <xdr:spPr>
        <a:xfrm>
          <a:off x="13893800" y="31216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4" name="テキスト ボックス 133"/>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153670</xdr:rowOff>
    </xdr:from>
    <xdr:to>
      <xdr:col>20</xdr:col>
      <xdr:colOff>158750</xdr:colOff>
      <xdr:row>18</xdr:row>
      <xdr:rowOff>35560</xdr:rowOff>
    </xdr:to>
    <xdr:cxnSp macro="">
      <xdr:nvCxnSpPr>
        <xdr:cNvPr id="135" name="直線コネクタ 134"/>
        <xdr:cNvCxnSpPr/>
      </xdr:nvCxnSpPr>
      <xdr:spPr>
        <a:xfrm>
          <a:off x="13004800" y="30683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43197</xdr:rowOff>
    </xdr:from>
    <xdr:ext cx="762000" cy="259045"/>
    <xdr:sp macro="" textlink="">
      <xdr:nvSpPr>
        <xdr:cNvPr id="137" name="テキスト ボックス 136"/>
        <xdr:cNvSpPr txBox="1"/>
      </xdr:nvSpPr>
      <xdr:spPr>
        <a:xfrm>
          <a:off x="13512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43197</xdr:rowOff>
    </xdr:from>
    <xdr:ext cx="762000" cy="259045"/>
    <xdr:sp macro="" textlink="">
      <xdr:nvSpPr>
        <xdr:cNvPr id="139" name="テキスト ボックス 138"/>
        <xdr:cNvSpPr txBox="1"/>
      </xdr:nvSpPr>
      <xdr:spPr>
        <a:xfrm>
          <a:off x="12623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68580</xdr:rowOff>
    </xdr:from>
    <xdr:to>
      <xdr:col>24</xdr:col>
      <xdr:colOff>82550</xdr:colOff>
      <xdr:row>18</xdr:row>
      <xdr:rowOff>170180</xdr:rowOff>
    </xdr:to>
    <xdr:sp macro="" textlink="">
      <xdr:nvSpPr>
        <xdr:cNvPr id="145" name="円/楕円 144"/>
        <xdr:cNvSpPr/>
      </xdr:nvSpPr>
      <xdr:spPr>
        <a:xfrm>
          <a:off x="16459200" y="315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40657</xdr:rowOff>
    </xdr:from>
    <xdr:ext cx="762000" cy="259045"/>
    <xdr:sp macro="" textlink="">
      <xdr:nvSpPr>
        <xdr:cNvPr id="146" name="物件費該当値テキスト"/>
        <xdr:cNvSpPr txBox="1"/>
      </xdr:nvSpPr>
      <xdr:spPr>
        <a:xfrm>
          <a:off x="165989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7620</xdr:rowOff>
    </xdr:from>
    <xdr:to>
      <xdr:col>22</xdr:col>
      <xdr:colOff>615950</xdr:colOff>
      <xdr:row>18</xdr:row>
      <xdr:rowOff>109220</xdr:rowOff>
    </xdr:to>
    <xdr:sp macro="" textlink="">
      <xdr:nvSpPr>
        <xdr:cNvPr id="147" name="円/楕円 146"/>
        <xdr:cNvSpPr/>
      </xdr:nvSpPr>
      <xdr:spPr>
        <a:xfrm>
          <a:off x="15621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93997</xdr:rowOff>
    </xdr:from>
    <xdr:ext cx="736600" cy="259045"/>
    <xdr:sp macro="" textlink="">
      <xdr:nvSpPr>
        <xdr:cNvPr id="148" name="テキスト ボックス 147"/>
        <xdr:cNvSpPr txBox="1"/>
      </xdr:nvSpPr>
      <xdr:spPr>
        <a:xfrm>
          <a:off x="15290800" y="318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22860</xdr:rowOff>
    </xdr:from>
    <xdr:to>
      <xdr:col>21</xdr:col>
      <xdr:colOff>412750</xdr:colOff>
      <xdr:row>18</xdr:row>
      <xdr:rowOff>124460</xdr:rowOff>
    </xdr:to>
    <xdr:sp macro="" textlink="">
      <xdr:nvSpPr>
        <xdr:cNvPr id="149" name="円/楕円 148"/>
        <xdr:cNvSpPr/>
      </xdr:nvSpPr>
      <xdr:spPr>
        <a:xfrm>
          <a:off x="14732000" y="310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109237</xdr:rowOff>
    </xdr:from>
    <xdr:ext cx="762000" cy="259045"/>
    <xdr:sp macro="" textlink="">
      <xdr:nvSpPr>
        <xdr:cNvPr id="150" name="テキスト ボックス 149"/>
        <xdr:cNvSpPr txBox="1"/>
      </xdr:nvSpPr>
      <xdr:spPr>
        <a:xfrm>
          <a:off x="14401800" y="319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156210</xdr:rowOff>
    </xdr:from>
    <xdr:to>
      <xdr:col>20</xdr:col>
      <xdr:colOff>209550</xdr:colOff>
      <xdr:row>18</xdr:row>
      <xdr:rowOff>86360</xdr:rowOff>
    </xdr:to>
    <xdr:sp macro="" textlink="">
      <xdr:nvSpPr>
        <xdr:cNvPr id="151" name="円/楕円 150"/>
        <xdr:cNvSpPr/>
      </xdr:nvSpPr>
      <xdr:spPr>
        <a:xfrm>
          <a:off x="13843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71137</xdr:rowOff>
    </xdr:from>
    <xdr:ext cx="762000" cy="259045"/>
    <xdr:sp macro="" textlink="">
      <xdr:nvSpPr>
        <xdr:cNvPr id="152" name="テキスト ボックス 151"/>
        <xdr:cNvSpPr txBox="1"/>
      </xdr:nvSpPr>
      <xdr:spPr>
        <a:xfrm>
          <a:off x="13512800" y="315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102870</xdr:rowOff>
    </xdr:from>
    <xdr:to>
      <xdr:col>19</xdr:col>
      <xdr:colOff>6350</xdr:colOff>
      <xdr:row>18</xdr:row>
      <xdr:rowOff>33020</xdr:rowOff>
    </xdr:to>
    <xdr:sp macro="" textlink="">
      <xdr:nvSpPr>
        <xdr:cNvPr id="153" name="円/楕円 152"/>
        <xdr:cNvSpPr/>
      </xdr:nvSpPr>
      <xdr:spPr>
        <a:xfrm>
          <a:off x="129540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17797</xdr:rowOff>
    </xdr:from>
    <xdr:ext cx="762000" cy="259045"/>
    <xdr:sp macro="" textlink="">
      <xdr:nvSpPr>
        <xdr:cNvPr id="154" name="テキスト ボックス 153"/>
        <xdr:cNvSpPr txBox="1"/>
      </xdr:nvSpPr>
      <xdr:spPr>
        <a:xfrm>
          <a:off x="12623800" y="310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子ども医療費を拡充しながらも類似団体の平均値を下回る数値となっており、適正な状態と考えられます。</a:t>
          </a:r>
          <a:endParaRPr kumimoji="1" lang="en-US" altLang="ja-JP" sz="1300">
            <a:latin typeface="ＭＳ Ｐゴシック"/>
          </a:endParaRPr>
        </a:p>
        <a:p>
          <a:r>
            <a:rPr kumimoji="1" lang="ja-JP" altLang="en-US" sz="1300">
              <a:latin typeface="ＭＳ Ｐゴシック"/>
            </a:rPr>
            <a:t>今後も扶助費を必要とする住民には十分な配慮をしつつ、必要な者に必要な扶助を行うことに努めます。</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54</xdr:row>
      <xdr:rowOff>165100</xdr:rowOff>
    </xdr:to>
    <xdr:cxnSp macro="">
      <xdr:nvCxnSpPr>
        <xdr:cNvPr id="186" name="直線コネクタ 185"/>
        <xdr:cNvCxnSpPr/>
      </xdr:nvCxnSpPr>
      <xdr:spPr>
        <a:xfrm>
          <a:off x="3987800" y="93662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55</xdr:row>
      <xdr:rowOff>12700</xdr:rowOff>
    </xdr:to>
    <xdr:cxnSp macro="">
      <xdr:nvCxnSpPr>
        <xdr:cNvPr id="189" name="直線コネクタ 188"/>
        <xdr:cNvCxnSpPr/>
      </xdr:nvCxnSpPr>
      <xdr:spPr>
        <a:xfrm flipV="1">
          <a:off x="3098800" y="9366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12700</xdr:rowOff>
    </xdr:to>
    <xdr:cxnSp macro="">
      <xdr:nvCxnSpPr>
        <xdr:cNvPr id="192" name="直線コネクタ 191"/>
        <xdr:cNvCxnSpPr/>
      </xdr:nvCxnSpPr>
      <xdr:spPr>
        <a:xfrm>
          <a:off x="2209800" y="94234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88900</xdr:rowOff>
    </xdr:from>
    <xdr:to>
      <xdr:col>3</xdr:col>
      <xdr:colOff>142875</xdr:colOff>
      <xdr:row>54</xdr:row>
      <xdr:rowOff>165100</xdr:rowOff>
    </xdr:to>
    <xdr:cxnSp macro="">
      <xdr:nvCxnSpPr>
        <xdr:cNvPr id="195" name="直線コネクタ 194"/>
        <xdr:cNvCxnSpPr/>
      </xdr:nvCxnSpPr>
      <xdr:spPr>
        <a:xfrm>
          <a:off x="1320800" y="9347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9" name="テキスト ボックス 19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114300</xdr:rowOff>
    </xdr:from>
    <xdr:to>
      <xdr:col>7</xdr:col>
      <xdr:colOff>66675</xdr:colOff>
      <xdr:row>55</xdr:row>
      <xdr:rowOff>44450</xdr:rowOff>
    </xdr:to>
    <xdr:sp macro="" textlink="">
      <xdr:nvSpPr>
        <xdr:cNvPr id="205" name="円/楕円 204"/>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130827</xdr:rowOff>
    </xdr:from>
    <xdr:ext cx="762000" cy="259045"/>
    <xdr:sp macro="" textlink="">
      <xdr:nvSpPr>
        <xdr:cNvPr id="206" name="扶助費該当値テキスト"/>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7" name="円/楕円 206"/>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8" name="テキスト ボックス 207"/>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09" name="円/楕円 208"/>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73677</xdr:rowOff>
    </xdr:from>
    <xdr:ext cx="762000" cy="259045"/>
    <xdr:sp macro="" textlink="">
      <xdr:nvSpPr>
        <xdr:cNvPr id="210" name="テキスト ボックス 209"/>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11" name="円/楕円 210"/>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212" name="テキスト ボックス 21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38100</xdr:rowOff>
    </xdr:from>
    <xdr:to>
      <xdr:col>1</xdr:col>
      <xdr:colOff>676275</xdr:colOff>
      <xdr:row>54</xdr:row>
      <xdr:rowOff>139700</xdr:rowOff>
    </xdr:to>
    <xdr:sp macro="" textlink="">
      <xdr:nvSpPr>
        <xdr:cNvPr id="213" name="円/楕円 212"/>
        <xdr:cNvSpPr/>
      </xdr:nvSpPr>
      <xdr:spPr>
        <a:xfrm>
          <a:off x="1270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149877</xdr:rowOff>
    </xdr:from>
    <xdr:ext cx="762000" cy="259045"/>
    <xdr:sp macro="" textlink="">
      <xdr:nvSpPr>
        <xdr:cNvPr id="214" name="テキスト ボックス 213"/>
        <xdr:cNvSpPr txBox="1"/>
      </xdr:nvSpPr>
      <xdr:spPr>
        <a:xfrm>
          <a:off x="939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ここでの経常経費は、繰出金によるものです。その中でも国民健康保険特別会計への赤字補てんを目的とした繰出金が多くなっています。</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46990</xdr:rowOff>
    </xdr:from>
    <xdr:to>
      <xdr:col>24</xdr:col>
      <xdr:colOff>31750</xdr:colOff>
      <xdr:row>55</xdr:row>
      <xdr:rowOff>86995</xdr:rowOff>
    </xdr:to>
    <xdr:cxnSp macro="">
      <xdr:nvCxnSpPr>
        <xdr:cNvPr id="242" name="直線コネクタ 241"/>
        <xdr:cNvCxnSpPr/>
      </xdr:nvCxnSpPr>
      <xdr:spPr>
        <a:xfrm flipV="1">
          <a:off x="15671800" y="947674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31132</xdr:rowOff>
    </xdr:from>
    <xdr:ext cx="762000" cy="259045"/>
    <xdr:sp macro="" textlink="">
      <xdr:nvSpPr>
        <xdr:cNvPr id="243" name="その他平均値テキスト"/>
        <xdr:cNvSpPr txBox="1"/>
      </xdr:nvSpPr>
      <xdr:spPr>
        <a:xfrm>
          <a:off x="16598900" y="9803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52705</xdr:rowOff>
    </xdr:from>
    <xdr:to>
      <xdr:col>22</xdr:col>
      <xdr:colOff>565150</xdr:colOff>
      <xdr:row>55</xdr:row>
      <xdr:rowOff>86995</xdr:rowOff>
    </xdr:to>
    <xdr:cxnSp macro="">
      <xdr:nvCxnSpPr>
        <xdr:cNvPr id="245" name="直線コネクタ 244"/>
        <xdr:cNvCxnSpPr/>
      </xdr:nvCxnSpPr>
      <xdr:spPr>
        <a:xfrm>
          <a:off x="14782800" y="94824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145432</xdr:rowOff>
    </xdr:from>
    <xdr:ext cx="736600" cy="259045"/>
    <xdr:sp macro="" textlink="">
      <xdr:nvSpPr>
        <xdr:cNvPr id="247" name="テキスト ボックス 246"/>
        <xdr:cNvSpPr txBox="1"/>
      </xdr:nvSpPr>
      <xdr:spPr>
        <a:xfrm>
          <a:off x="15290800" y="99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29845</xdr:rowOff>
    </xdr:from>
    <xdr:to>
      <xdr:col>21</xdr:col>
      <xdr:colOff>361950</xdr:colOff>
      <xdr:row>55</xdr:row>
      <xdr:rowOff>52705</xdr:rowOff>
    </xdr:to>
    <xdr:cxnSp macro="">
      <xdr:nvCxnSpPr>
        <xdr:cNvPr id="248" name="直線コネクタ 247"/>
        <xdr:cNvCxnSpPr/>
      </xdr:nvCxnSpPr>
      <xdr:spPr>
        <a:xfrm>
          <a:off x="13893800" y="94595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128287</xdr:rowOff>
    </xdr:from>
    <xdr:ext cx="762000" cy="259045"/>
    <xdr:sp macro="" textlink="">
      <xdr:nvSpPr>
        <xdr:cNvPr id="250" name="テキスト ボックス 249"/>
        <xdr:cNvSpPr txBox="1"/>
      </xdr:nvSpPr>
      <xdr:spPr>
        <a:xfrm>
          <a:off x="14401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29845</xdr:rowOff>
    </xdr:from>
    <xdr:to>
      <xdr:col>20</xdr:col>
      <xdr:colOff>158750</xdr:colOff>
      <xdr:row>55</xdr:row>
      <xdr:rowOff>35560</xdr:rowOff>
    </xdr:to>
    <xdr:cxnSp macro="">
      <xdr:nvCxnSpPr>
        <xdr:cNvPr id="251" name="直線コネクタ 250"/>
        <xdr:cNvCxnSpPr/>
      </xdr:nvCxnSpPr>
      <xdr:spPr>
        <a:xfrm flipV="1">
          <a:off x="13004800" y="945959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76852</xdr:rowOff>
    </xdr:from>
    <xdr:ext cx="762000" cy="259045"/>
    <xdr:sp macro="" textlink="">
      <xdr:nvSpPr>
        <xdr:cNvPr id="253" name="テキスト ボックス 252"/>
        <xdr:cNvSpPr txBox="1"/>
      </xdr:nvSpPr>
      <xdr:spPr>
        <a:xfrm>
          <a:off x="13512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65422</xdr:rowOff>
    </xdr:from>
    <xdr:ext cx="762000" cy="259045"/>
    <xdr:sp macro="" textlink="">
      <xdr:nvSpPr>
        <xdr:cNvPr id="255" name="テキスト ボックス 254"/>
        <xdr:cNvSpPr txBox="1"/>
      </xdr:nvSpPr>
      <xdr:spPr>
        <a:xfrm>
          <a:off x="12623800" y="983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167640</xdr:rowOff>
    </xdr:from>
    <xdr:to>
      <xdr:col>24</xdr:col>
      <xdr:colOff>82550</xdr:colOff>
      <xdr:row>55</xdr:row>
      <xdr:rowOff>97790</xdr:rowOff>
    </xdr:to>
    <xdr:sp macro="" textlink="">
      <xdr:nvSpPr>
        <xdr:cNvPr id="261" name="円/楕円 260"/>
        <xdr:cNvSpPr/>
      </xdr:nvSpPr>
      <xdr:spPr>
        <a:xfrm>
          <a:off x="16459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12717</xdr:rowOff>
    </xdr:from>
    <xdr:ext cx="762000" cy="259045"/>
    <xdr:sp macro="" textlink="">
      <xdr:nvSpPr>
        <xdr:cNvPr id="262" name="その他該当値テキスト"/>
        <xdr:cNvSpPr txBox="1"/>
      </xdr:nvSpPr>
      <xdr:spPr>
        <a:xfrm>
          <a:off x="16598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36195</xdr:rowOff>
    </xdr:from>
    <xdr:to>
      <xdr:col>22</xdr:col>
      <xdr:colOff>615950</xdr:colOff>
      <xdr:row>55</xdr:row>
      <xdr:rowOff>137795</xdr:rowOff>
    </xdr:to>
    <xdr:sp macro="" textlink="">
      <xdr:nvSpPr>
        <xdr:cNvPr id="263" name="円/楕円 262"/>
        <xdr:cNvSpPr/>
      </xdr:nvSpPr>
      <xdr:spPr>
        <a:xfrm>
          <a:off x="15621000" y="9465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147972</xdr:rowOff>
    </xdr:from>
    <xdr:ext cx="736600" cy="259045"/>
    <xdr:sp macro="" textlink="">
      <xdr:nvSpPr>
        <xdr:cNvPr id="264" name="テキスト ボックス 263"/>
        <xdr:cNvSpPr txBox="1"/>
      </xdr:nvSpPr>
      <xdr:spPr>
        <a:xfrm>
          <a:off x="15290800" y="9234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xdr:rowOff>
    </xdr:from>
    <xdr:to>
      <xdr:col>21</xdr:col>
      <xdr:colOff>412750</xdr:colOff>
      <xdr:row>55</xdr:row>
      <xdr:rowOff>103505</xdr:rowOff>
    </xdr:to>
    <xdr:sp macro="" textlink="">
      <xdr:nvSpPr>
        <xdr:cNvPr id="265" name="円/楕円 264"/>
        <xdr:cNvSpPr/>
      </xdr:nvSpPr>
      <xdr:spPr>
        <a:xfrm>
          <a:off x="14732000" y="943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113682</xdr:rowOff>
    </xdr:from>
    <xdr:ext cx="762000" cy="259045"/>
    <xdr:sp macro="" textlink="">
      <xdr:nvSpPr>
        <xdr:cNvPr id="266" name="テキスト ボックス 265"/>
        <xdr:cNvSpPr txBox="1"/>
      </xdr:nvSpPr>
      <xdr:spPr>
        <a:xfrm>
          <a:off x="14401800" y="920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150495</xdr:rowOff>
    </xdr:from>
    <xdr:to>
      <xdr:col>20</xdr:col>
      <xdr:colOff>209550</xdr:colOff>
      <xdr:row>55</xdr:row>
      <xdr:rowOff>80645</xdr:rowOff>
    </xdr:to>
    <xdr:sp macro="" textlink="">
      <xdr:nvSpPr>
        <xdr:cNvPr id="267" name="円/楕円 266"/>
        <xdr:cNvSpPr/>
      </xdr:nvSpPr>
      <xdr:spPr>
        <a:xfrm>
          <a:off x="13843000" y="9408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90822</xdr:rowOff>
    </xdr:from>
    <xdr:ext cx="762000" cy="259045"/>
    <xdr:sp macro="" textlink="">
      <xdr:nvSpPr>
        <xdr:cNvPr id="268" name="テキスト ボックス 267"/>
        <xdr:cNvSpPr txBox="1"/>
      </xdr:nvSpPr>
      <xdr:spPr>
        <a:xfrm>
          <a:off x="13512800" y="917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156210</xdr:rowOff>
    </xdr:from>
    <xdr:to>
      <xdr:col>19</xdr:col>
      <xdr:colOff>6350</xdr:colOff>
      <xdr:row>55</xdr:row>
      <xdr:rowOff>86360</xdr:rowOff>
    </xdr:to>
    <xdr:sp macro="" textlink="">
      <xdr:nvSpPr>
        <xdr:cNvPr id="269" name="円/楕円 268"/>
        <xdr:cNvSpPr/>
      </xdr:nvSpPr>
      <xdr:spPr>
        <a:xfrm>
          <a:off x="12954000" y="941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96537</xdr:rowOff>
    </xdr:from>
    <xdr:ext cx="762000" cy="259045"/>
    <xdr:sp macro="" textlink="">
      <xdr:nvSpPr>
        <xdr:cNvPr id="270" name="テキスト ボックス 269"/>
        <xdr:cNvSpPr txBox="1"/>
      </xdr:nvSpPr>
      <xdr:spPr>
        <a:xfrm>
          <a:off x="12623800" y="918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類似団体の平均値を上回る数値となっていますが、これは一般廃棄物処理事業や消防業務等を一部事務組合で行っているためです。一部事務組合負担金の人口</a:t>
          </a:r>
          <a:r>
            <a:rPr kumimoji="1" lang="en-US" altLang="ja-JP" sz="1300">
              <a:latin typeface="ＭＳ Ｐゴシック"/>
            </a:rPr>
            <a:t>1</a:t>
          </a:r>
          <a:r>
            <a:rPr kumimoji="1" lang="ja-JP" altLang="en-US" sz="1300">
              <a:latin typeface="ＭＳ Ｐゴシック"/>
            </a:rPr>
            <a:t>人当たり決算額を抑制していくことが、今後の行政課題です。</a:t>
          </a:r>
          <a:endParaRPr kumimoji="1" lang="en-US" altLang="ja-JP" sz="1300">
            <a:latin typeface="ＭＳ Ｐゴシック"/>
          </a:endParaRPr>
        </a:p>
        <a:p>
          <a:r>
            <a:rPr kumimoji="1" lang="ja-JP" altLang="en-US" sz="1300">
              <a:latin typeface="ＭＳ Ｐゴシック"/>
            </a:rPr>
            <a:t>また、各団体への補助金の見直しを進め、補助費の総額を圧縮するよう努めます。</a:t>
          </a: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131572</xdr:rowOff>
    </xdr:from>
    <xdr:to>
      <xdr:col>24</xdr:col>
      <xdr:colOff>31750</xdr:colOff>
      <xdr:row>39</xdr:row>
      <xdr:rowOff>14986</xdr:rowOff>
    </xdr:to>
    <xdr:cxnSp macro="">
      <xdr:nvCxnSpPr>
        <xdr:cNvPr id="300" name="直線コネクタ 299"/>
        <xdr:cNvCxnSpPr/>
      </xdr:nvCxnSpPr>
      <xdr:spPr>
        <a:xfrm>
          <a:off x="15671800" y="664667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1"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104140</xdr:rowOff>
    </xdr:from>
    <xdr:to>
      <xdr:col>22</xdr:col>
      <xdr:colOff>565150</xdr:colOff>
      <xdr:row>38</xdr:row>
      <xdr:rowOff>131572</xdr:rowOff>
    </xdr:to>
    <xdr:cxnSp macro="">
      <xdr:nvCxnSpPr>
        <xdr:cNvPr id="303" name="直線コネクタ 302"/>
        <xdr:cNvCxnSpPr/>
      </xdr:nvCxnSpPr>
      <xdr:spPr>
        <a:xfrm>
          <a:off x="14782800" y="661924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05" name="テキスト ボックス 304"/>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104140</xdr:rowOff>
    </xdr:from>
    <xdr:to>
      <xdr:col>21</xdr:col>
      <xdr:colOff>361950</xdr:colOff>
      <xdr:row>38</xdr:row>
      <xdr:rowOff>154432</xdr:rowOff>
    </xdr:to>
    <xdr:cxnSp macro="">
      <xdr:nvCxnSpPr>
        <xdr:cNvPr id="306" name="直線コネクタ 305"/>
        <xdr:cNvCxnSpPr/>
      </xdr:nvCxnSpPr>
      <xdr:spPr>
        <a:xfrm flipV="1">
          <a:off x="13893800" y="661924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7383</xdr:rowOff>
    </xdr:from>
    <xdr:ext cx="762000" cy="259045"/>
    <xdr:sp macro="" textlink="">
      <xdr:nvSpPr>
        <xdr:cNvPr id="308" name="テキスト ボックス 307"/>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85852</xdr:rowOff>
    </xdr:from>
    <xdr:to>
      <xdr:col>20</xdr:col>
      <xdr:colOff>158750</xdr:colOff>
      <xdr:row>38</xdr:row>
      <xdr:rowOff>154432</xdr:rowOff>
    </xdr:to>
    <xdr:cxnSp macro="">
      <xdr:nvCxnSpPr>
        <xdr:cNvPr id="309" name="直線コネクタ 308"/>
        <xdr:cNvCxnSpPr/>
      </xdr:nvCxnSpPr>
      <xdr:spPr>
        <a:xfrm>
          <a:off x="13004800" y="660095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11" name="テキスト ボックス 310"/>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13" name="テキスト ボックス 312"/>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135636</xdr:rowOff>
    </xdr:from>
    <xdr:to>
      <xdr:col>24</xdr:col>
      <xdr:colOff>82550</xdr:colOff>
      <xdr:row>39</xdr:row>
      <xdr:rowOff>65786</xdr:rowOff>
    </xdr:to>
    <xdr:sp macro="" textlink="">
      <xdr:nvSpPr>
        <xdr:cNvPr id="319" name="円/楕円 318"/>
        <xdr:cNvSpPr/>
      </xdr:nvSpPr>
      <xdr:spPr>
        <a:xfrm>
          <a:off x="164592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107713</xdr:rowOff>
    </xdr:from>
    <xdr:ext cx="762000" cy="259045"/>
    <xdr:sp macro="" textlink="">
      <xdr:nvSpPr>
        <xdr:cNvPr id="320" name="補助費等該当値テキスト"/>
        <xdr:cNvSpPr txBox="1"/>
      </xdr:nvSpPr>
      <xdr:spPr>
        <a:xfrm>
          <a:off x="165989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80772</xdr:rowOff>
    </xdr:from>
    <xdr:to>
      <xdr:col>22</xdr:col>
      <xdr:colOff>615950</xdr:colOff>
      <xdr:row>39</xdr:row>
      <xdr:rowOff>10922</xdr:rowOff>
    </xdr:to>
    <xdr:sp macro="" textlink="">
      <xdr:nvSpPr>
        <xdr:cNvPr id="321" name="円/楕円 320"/>
        <xdr:cNvSpPr/>
      </xdr:nvSpPr>
      <xdr:spPr>
        <a:xfrm>
          <a:off x="15621000" y="659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167149</xdr:rowOff>
    </xdr:from>
    <xdr:ext cx="736600" cy="259045"/>
    <xdr:sp macro="" textlink="">
      <xdr:nvSpPr>
        <xdr:cNvPr id="322" name="テキスト ボックス 321"/>
        <xdr:cNvSpPr txBox="1"/>
      </xdr:nvSpPr>
      <xdr:spPr>
        <a:xfrm>
          <a:off x="15290800" y="6682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53340</xdr:rowOff>
    </xdr:from>
    <xdr:to>
      <xdr:col>21</xdr:col>
      <xdr:colOff>412750</xdr:colOff>
      <xdr:row>38</xdr:row>
      <xdr:rowOff>154940</xdr:rowOff>
    </xdr:to>
    <xdr:sp macro="" textlink="">
      <xdr:nvSpPr>
        <xdr:cNvPr id="323" name="円/楕円 322"/>
        <xdr:cNvSpPr/>
      </xdr:nvSpPr>
      <xdr:spPr>
        <a:xfrm>
          <a:off x="14732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139717</xdr:rowOff>
    </xdr:from>
    <xdr:ext cx="762000" cy="259045"/>
    <xdr:sp macro="" textlink="">
      <xdr:nvSpPr>
        <xdr:cNvPr id="324" name="テキスト ボックス 323"/>
        <xdr:cNvSpPr txBox="1"/>
      </xdr:nvSpPr>
      <xdr:spPr>
        <a:xfrm>
          <a:off x="14401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103632</xdr:rowOff>
    </xdr:from>
    <xdr:to>
      <xdr:col>20</xdr:col>
      <xdr:colOff>209550</xdr:colOff>
      <xdr:row>39</xdr:row>
      <xdr:rowOff>33782</xdr:rowOff>
    </xdr:to>
    <xdr:sp macro="" textlink="">
      <xdr:nvSpPr>
        <xdr:cNvPr id="325" name="円/楕円 324"/>
        <xdr:cNvSpPr/>
      </xdr:nvSpPr>
      <xdr:spPr>
        <a:xfrm>
          <a:off x="13843000" y="661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18559</xdr:rowOff>
    </xdr:from>
    <xdr:ext cx="762000" cy="259045"/>
    <xdr:sp macro="" textlink="">
      <xdr:nvSpPr>
        <xdr:cNvPr id="326" name="テキスト ボックス 325"/>
        <xdr:cNvSpPr txBox="1"/>
      </xdr:nvSpPr>
      <xdr:spPr>
        <a:xfrm>
          <a:off x="13512800" y="6705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35052</xdr:rowOff>
    </xdr:from>
    <xdr:to>
      <xdr:col>19</xdr:col>
      <xdr:colOff>6350</xdr:colOff>
      <xdr:row>38</xdr:row>
      <xdr:rowOff>136652</xdr:rowOff>
    </xdr:to>
    <xdr:sp macro="" textlink="">
      <xdr:nvSpPr>
        <xdr:cNvPr id="327" name="円/楕円 326"/>
        <xdr:cNvSpPr/>
      </xdr:nvSpPr>
      <xdr:spPr>
        <a:xfrm>
          <a:off x="12954000" y="6550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121429</xdr:rowOff>
    </xdr:from>
    <xdr:ext cx="762000" cy="259045"/>
    <xdr:sp macro="" textlink="">
      <xdr:nvSpPr>
        <xdr:cNvPr id="328" name="テキスト ボックス 327"/>
        <xdr:cNvSpPr txBox="1"/>
      </xdr:nvSpPr>
      <xdr:spPr>
        <a:xfrm>
          <a:off x="12623800" y="663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近年、新発債を抑制してきたことから、類似団体と比較しても、かなり低い数値で推移しています。</a:t>
          </a:r>
          <a:endParaRPr kumimoji="1" lang="en-US" altLang="ja-JP" sz="1300">
            <a:latin typeface="ＭＳ Ｐゴシック"/>
          </a:endParaRPr>
        </a:p>
        <a:p>
          <a:r>
            <a:rPr kumimoji="1" lang="ja-JP" altLang="en-US" sz="1300">
              <a:latin typeface="ＭＳ Ｐゴシック"/>
            </a:rPr>
            <a:t>また、下水道事業や一部事務組合の繰出金を含めた公債費に準ずる費用の人口</a:t>
          </a:r>
          <a:r>
            <a:rPr kumimoji="1" lang="en-US" altLang="ja-JP" sz="1300">
              <a:latin typeface="ＭＳ Ｐゴシック"/>
            </a:rPr>
            <a:t>1</a:t>
          </a:r>
          <a:r>
            <a:rPr kumimoji="1" lang="ja-JP" altLang="en-US" sz="1300">
              <a:latin typeface="ＭＳ Ｐゴシック"/>
            </a:rPr>
            <a:t>人当たりの歳出決算額についても類似団体を下回っています。</a:t>
          </a:r>
          <a:endParaRPr kumimoji="1" lang="en-US" altLang="ja-JP" sz="1300">
            <a:latin typeface="ＭＳ Ｐゴシック"/>
          </a:endParaRPr>
        </a:p>
        <a:p>
          <a:r>
            <a:rPr kumimoji="1" lang="ja-JP" altLang="en-US" sz="1300">
              <a:latin typeface="ＭＳ Ｐゴシック"/>
            </a:rPr>
            <a:t>今後も新発債をできる限り抑制し、将来世代の負担を軽減するよう努めます。</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107950</xdr:rowOff>
    </xdr:from>
    <xdr:to>
      <xdr:col>7</xdr:col>
      <xdr:colOff>15875</xdr:colOff>
      <xdr:row>73</xdr:row>
      <xdr:rowOff>111760</xdr:rowOff>
    </xdr:to>
    <xdr:cxnSp macro="">
      <xdr:nvCxnSpPr>
        <xdr:cNvPr id="360" name="直線コネクタ 359"/>
        <xdr:cNvCxnSpPr/>
      </xdr:nvCxnSpPr>
      <xdr:spPr>
        <a:xfrm>
          <a:off x="3987800" y="1262380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74947</xdr:rowOff>
    </xdr:from>
    <xdr:ext cx="762000" cy="259045"/>
    <xdr:sp macro="" textlink="">
      <xdr:nvSpPr>
        <xdr:cNvPr id="361" name="公債費平均値テキスト"/>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107950</xdr:rowOff>
    </xdr:from>
    <xdr:to>
      <xdr:col>5</xdr:col>
      <xdr:colOff>549275</xdr:colOff>
      <xdr:row>73</xdr:row>
      <xdr:rowOff>107950</xdr:rowOff>
    </xdr:to>
    <xdr:cxnSp macro="">
      <xdr:nvCxnSpPr>
        <xdr:cNvPr id="363" name="直線コネクタ 362"/>
        <xdr:cNvCxnSpPr/>
      </xdr:nvCxnSpPr>
      <xdr:spPr>
        <a:xfrm>
          <a:off x="3098800" y="1262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44466</xdr:rowOff>
    </xdr:from>
    <xdr:ext cx="736600" cy="259045"/>
    <xdr:sp macro="" textlink="">
      <xdr:nvSpPr>
        <xdr:cNvPr id="365" name="テキスト ボックス 364"/>
        <xdr:cNvSpPr txBox="1"/>
      </xdr:nvSpPr>
      <xdr:spPr>
        <a:xfrm>
          <a:off x="3606800" y="1324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107950</xdr:rowOff>
    </xdr:from>
    <xdr:to>
      <xdr:col>4</xdr:col>
      <xdr:colOff>346075</xdr:colOff>
      <xdr:row>73</xdr:row>
      <xdr:rowOff>107950</xdr:rowOff>
    </xdr:to>
    <xdr:cxnSp macro="">
      <xdr:nvCxnSpPr>
        <xdr:cNvPr id="366" name="直線コネクタ 365"/>
        <xdr:cNvCxnSpPr/>
      </xdr:nvCxnSpPr>
      <xdr:spPr>
        <a:xfrm>
          <a:off x="2209800" y="1262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8" name="テキスト ボックス 367"/>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107950</xdr:rowOff>
    </xdr:from>
    <xdr:to>
      <xdr:col>3</xdr:col>
      <xdr:colOff>142875</xdr:colOff>
      <xdr:row>73</xdr:row>
      <xdr:rowOff>115570</xdr:rowOff>
    </xdr:to>
    <xdr:cxnSp macro="">
      <xdr:nvCxnSpPr>
        <xdr:cNvPr id="369" name="直線コネクタ 368"/>
        <xdr:cNvCxnSpPr/>
      </xdr:nvCxnSpPr>
      <xdr:spPr>
        <a:xfrm flipV="1">
          <a:off x="1320800" y="12623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2557</xdr:rowOff>
    </xdr:from>
    <xdr:ext cx="762000" cy="259045"/>
    <xdr:sp macro="" textlink="">
      <xdr:nvSpPr>
        <xdr:cNvPr id="371" name="テキスト ボックス 370"/>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52088</xdr:rowOff>
    </xdr:from>
    <xdr:ext cx="762000" cy="259045"/>
    <xdr:sp macro="" textlink="">
      <xdr:nvSpPr>
        <xdr:cNvPr id="373" name="テキスト ボックス 372"/>
        <xdr:cNvSpPr txBox="1"/>
      </xdr:nvSpPr>
      <xdr:spPr>
        <a:xfrm>
          <a:off x="939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60960</xdr:rowOff>
    </xdr:from>
    <xdr:to>
      <xdr:col>7</xdr:col>
      <xdr:colOff>66675</xdr:colOff>
      <xdr:row>73</xdr:row>
      <xdr:rowOff>162560</xdr:rowOff>
    </xdr:to>
    <xdr:sp macro="" textlink="">
      <xdr:nvSpPr>
        <xdr:cNvPr id="379" name="円/楕円 378"/>
        <xdr:cNvSpPr/>
      </xdr:nvSpPr>
      <xdr:spPr>
        <a:xfrm>
          <a:off x="4775200" y="1257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140987</xdr:rowOff>
    </xdr:from>
    <xdr:ext cx="762000" cy="259045"/>
    <xdr:sp macro="" textlink="">
      <xdr:nvSpPr>
        <xdr:cNvPr id="380" name="公債費該当値テキスト"/>
        <xdr:cNvSpPr txBox="1"/>
      </xdr:nvSpPr>
      <xdr:spPr>
        <a:xfrm>
          <a:off x="4914900" y="1248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57150</xdr:rowOff>
    </xdr:from>
    <xdr:to>
      <xdr:col>5</xdr:col>
      <xdr:colOff>600075</xdr:colOff>
      <xdr:row>73</xdr:row>
      <xdr:rowOff>158750</xdr:rowOff>
    </xdr:to>
    <xdr:sp macro="" textlink="">
      <xdr:nvSpPr>
        <xdr:cNvPr id="381" name="円/楕円 380"/>
        <xdr:cNvSpPr/>
      </xdr:nvSpPr>
      <xdr:spPr>
        <a:xfrm>
          <a:off x="3937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71</xdr:row>
      <xdr:rowOff>168927</xdr:rowOff>
    </xdr:from>
    <xdr:ext cx="736600" cy="259045"/>
    <xdr:sp macro="" textlink="">
      <xdr:nvSpPr>
        <xdr:cNvPr id="382" name="テキスト ボックス 381"/>
        <xdr:cNvSpPr txBox="1"/>
      </xdr:nvSpPr>
      <xdr:spPr>
        <a:xfrm>
          <a:off x="3606800" y="1234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57150</xdr:rowOff>
    </xdr:from>
    <xdr:to>
      <xdr:col>4</xdr:col>
      <xdr:colOff>396875</xdr:colOff>
      <xdr:row>73</xdr:row>
      <xdr:rowOff>158750</xdr:rowOff>
    </xdr:to>
    <xdr:sp macro="" textlink="">
      <xdr:nvSpPr>
        <xdr:cNvPr id="383" name="円/楕円 382"/>
        <xdr:cNvSpPr/>
      </xdr:nvSpPr>
      <xdr:spPr>
        <a:xfrm>
          <a:off x="3048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168927</xdr:rowOff>
    </xdr:from>
    <xdr:ext cx="762000" cy="259045"/>
    <xdr:sp macro="" textlink="">
      <xdr:nvSpPr>
        <xdr:cNvPr id="384" name="テキスト ボックス 383"/>
        <xdr:cNvSpPr txBox="1"/>
      </xdr:nvSpPr>
      <xdr:spPr>
        <a:xfrm>
          <a:off x="2717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57150</xdr:rowOff>
    </xdr:from>
    <xdr:to>
      <xdr:col>3</xdr:col>
      <xdr:colOff>193675</xdr:colOff>
      <xdr:row>73</xdr:row>
      <xdr:rowOff>158750</xdr:rowOff>
    </xdr:to>
    <xdr:sp macro="" textlink="">
      <xdr:nvSpPr>
        <xdr:cNvPr id="385" name="円/楕円 384"/>
        <xdr:cNvSpPr/>
      </xdr:nvSpPr>
      <xdr:spPr>
        <a:xfrm>
          <a:off x="2159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71</xdr:row>
      <xdr:rowOff>168927</xdr:rowOff>
    </xdr:from>
    <xdr:ext cx="762000" cy="259045"/>
    <xdr:sp macro="" textlink="">
      <xdr:nvSpPr>
        <xdr:cNvPr id="386" name="テキスト ボックス 385"/>
        <xdr:cNvSpPr txBox="1"/>
      </xdr:nvSpPr>
      <xdr:spPr>
        <a:xfrm>
          <a:off x="1828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64770</xdr:rowOff>
    </xdr:from>
    <xdr:to>
      <xdr:col>1</xdr:col>
      <xdr:colOff>676275</xdr:colOff>
      <xdr:row>73</xdr:row>
      <xdr:rowOff>166370</xdr:rowOff>
    </xdr:to>
    <xdr:sp macro="" textlink="">
      <xdr:nvSpPr>
        <xdr:cNvPr id="387" name="円/楕円 386"/>
        <xdr:cNvSpPr/>
      </xdr:nvSpPr>
      <xdr:spPr>
        <a:xfrm>
          <a:off x="1270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5097</xdr:rowOff>
    </xdr:from>
    <xdr:ext cx="762000" cy="259045"/>
    <xdr:sp macro="" textlink="">
      <xdr:nvSpPr>
        <xdr:cNvPr id="388" name="テキスト ボックス 387"/>
        <xdr:cNvSpPr txBox="1"/>
      </xdr:nvSpPr>
      <xdr:spPr>
        <a:xfrm>
          <a:off x="939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概ね、類似団体の平均値と同水準で推移しており、今後の財政運営においてもさらなる経常経費の削減に努めます。</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76708</xdr:rowOff>
    </xdr:from>
    <xdr:to>
      <xdr:col>24</xdr:col>
      <xdr:colOff>31750</xdr:colOff>
      <xdr:row>76</xdr:row>
      <xdr:rowOff>133858</xdr:rowOff>
    </xdr:to>
    <xdr:cxnSp macro="">
      <xdr:nvCxnSpPr>
        <xdr:cNvPr id="419" name="直線コネクタ 418"/>
        <xdr:cNvCxnSpPr/>
      </xdr:nvCxnSpPr>
      <xdr:spPr>
        <a:xfrm>
          <a:off x="15671800" y="13106908"/>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46989</xdr:rowOff>
    </xdr:from>
    <xdr:to>
      <xdr:col>22</xdr:col>
      <xdr:colOff>565150</xdr:colOff>
      <xdr:row>76</xdr:row>
      <xdr:rowOff>76708</xdr:rowOff>
    </xdr:to>
    <xdr:cxnSp macro="">
      <xdr:nvCxnSpPr>
        <xdr:cNvPr id="422" name="直線コネクタ 421"/>
        <xdr:cNvCxnSpPr/>
      </xdr:nvCxnSpPr>
      <xdr:spPr>
        <a:xfrm>
          <a:off x="14782800" y="13077189"/>
          <a:ext cx="889000" cy="29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42418</xdr:rowOff>
    </xdr:from>
    <xdr:to>
      <xdr:col>21</xdr:col>
      <xdr:colOff>361950</xdr:colOff>
      <xdr:row>76</xdr:row>
      <xdr:rowOff>46989</xdr:rowOff>
    </xdr:to>
    <xdr:cxnSp macro="">
      <xdr:nvCxnSpPr>
        <xdr:cNvPr id="425" name="直線コネクタ 424"/>
        <xdr:cNvCxnSpPr/>
      </xdr:nvCxnSpPr>
      <xdr:spPr>
        <a:xfrm>
          <a:off x="13893800" y="1307261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119142</xdr:rowOff>
    </xdr:from>
    <xdr:ext cx="762000" cy="259045"/>
    <xdr:sp macro="" textlink="">
      <xdr:nvSpPr>
        <xdr:cNvPr id="427" name="テキスト ボックス 426"/>
        <xdr:cNvSpPr txBox="1"/>
      </xdr:nvSpPr>
      <xdr:spPr>
        <a:xfrm>
          <a:off x="14401800" y="13149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154432</xdr:rowOff>
    </xdr:from>
    <xdr:to>
      <xdr:col>20</xdr:col>
      <xdr:colOff>158750</xdr:colOff>
      <xdr:row>76</xdr:row>
      <xdr:rowOff>42418</xdr:rowOff>
    </xdr:to>
    <xdr:cxnSp macro="">
      <xdr:nvCxnSpPr>
        <xdr:cNvPr id="428" name="直線コネクタ 427"/>
        <xdr:cNvCxnSpPr/>
      </xdr:nvCxnSpPr>
      <xdr:spPr>
        <a:xfrm>
          <a:off x="13004800" y="1301318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57675</xdr:rowOff>
    </xdr:from>
    <xdr:ext cx="762000" cy="259045"/>
    <xdr:sp macro="" textlink="">
      <xdr:nvSpPr>
        <xdr:cNvPr id="430" name="テキスト ボックス 429"/>
        <xdr:cNvSpPr txBox="1"/>
      </xdr:nvSpPr>
      <xdr:spPr>
        <a:xfrm>
          <a:off x="13512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66564</xdr:rowOff>
    </xdr:from>
    <xdr:ext cx="762000" cy="259045"/>
    <xdr:sp macro="" textlink="">
      <xdr:nvSpPr>
        <xdr:cNvPr id="432" name="テキスト ボックス 431"/>
        <xdr:cNvSpPr txBox="1"/>
      </xdr:nvSpPr>
      <xdr:spPr>
        <a:xfrm>
          <a:off x="12623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83058</xdr:rowOff>
    </xdr:from>
    <xdr:to>
      <xdr:col>24</xdr:col>
      <xdr:colOff>82550</xdr:colOff>
      <xdr:row>77</xdr:row>
      <xdr:rowOff>13208</xdr:rowOff>
    </xdr:to>
    <xdr:sp macro="" textlink="">
      <xdr:nvSpPr>
        <xdr:cNvPr id="438" name="円/楕円 437"/>
        <xdr:cNvSpPr/>
      </xdr:nvSpPr>
      <xdr:spPr>
        <a:xfrm>
          <a:off x="16459200" y="13113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55135</xdr:rowOff>
    </xdr:from>
    <xdr:ext cx="762000" cy="259045"/>
    <xdr:sp macro="" textlink="">
      <xdr:nvSpPr>
        <xdr:cNvPr id="439" name="公債費以外該当値テキスト"/>
        <xdr:cNvSpPr txBox="1"/>
      </xdr:nvSpPr>
      <xdr:spPr>
        <a:xfrm>
          <a:off x="16598900" y="1308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25908</xdr:rowOff>
    </xdr:from>
    <xdr:to>
      <xdr:col>22</xdr:col>
      <xdr:colOff>615950</xdr:colOff>
      <xdr:row>76</xdr:row>
      <xdr:rowOff>127508</xdr:rowOff>
    </xdr:to>
    <xdr:sp macro="" textlink="">
      <xdr:nvSpPr>
        <xdr:cNvPr id="440" name="円/楕円 439"/>
        <xdr:cNvSpPr/>
      </xdr:nvSpPr>
      <xdr:spPr>
        <a:xfrm>
          <a:off x="15621000" y="13056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112285</xdr:rowOff>
    </xdr:from>
    <xdr:ext cx="736600" cy="259045"/>
    <xdr:sp macro="" textlink="">
      <xdr:nvSpPr>
        <xdr:cNvPr id="441" name="テキスト ボックス 440"/>
        <xdr:cNvSpPr txBox="1"/>
      </xdr:nvSpPr>
      <xdr:spPr>
        <a:xfrm>
          <a:off x="15290800" y="13142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167639</xdr:rowOff>
    </xdr:from>
    <xdr:to>
      <xdr:col>21</xdr:col>
      <xdr:colOff>412750</xdr:colOff>
      <xdr:row>76</xdr:row>
      <xdr:rowOff>97789</xdr:rowOff>
    </xdr:to>
    <xdr:sp macro="" textlink="">
      <xdr:nvSpPr>
        <xdr:cNvPr id="442" name="円/楕円 441"/>
        <xdr:cNvSpPr/>
      </xdr:nvSpPr>
      <xdr:spPr>
        <a:xfrm>
          <a:off x="14732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107967</xdr:rowOff>
    </xdr:from>
    <xdr:ext cx="762000" cy="259045"/>
    <xdr:sp macro="" textlink="">
      <xdr:nvSpPr>
        <xdr:cNvPr id="443" name="テキスト ボックス 442"/>
        <xdr:cNvSpPr txBox="1"/>
      </xdr:nvSpPr>
      <xdr:spPr>
        <a:xfrm>
          <a:off x="14401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163068</xdr:rowOff>
    </xdr:from>
    <xdr:to>
      <xdr:col>20</xdr:col>
      <xdr:colOff>209550</xdr:colOff>
      <xdr:row>76</xdr:row>
      <xdr:rowOff>93218</xdr:rowOff>
    </xdr:to>
    <xdr:sp macro="" textlink="">
      <xdr:nvSpPr>
        <xdr:cNvPr id="444" name="円/楕円 443"/>
        <xdr:cNvSpPr/>
      </xdr:nvSpPr>
      <xdr:spPr>
        <a:xfrm>
          <a:off x="13843000" y="1302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77995</xdr:rowOff>
    </xdr:from>
    <xdr:ext cx="762000" cy="259045"/>
    <xdr:sp macro="" textlink="">
      <xdr:nvSpPr>
        <xdr:cNvPr id="445" name="テキスト ボックス 444"/>
        <xdr:cNvSpPr txBox="1"/>
      </xdr:nvSpPr>
      <xdr:spPr>
        <a:xfrm>
          <a:off x="13512800" y="13108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103632</xdr:rowOff>
    </xdr:from>
    <xdr:to>
      <xdr:col>19</xdr:col>
      <xdr:colOff>6350</xdr:colOff>
      <xdr:row>76</xdr:row>
      <xdr:rowOff>33781</xdr:rowOff>
    </xdr:to>
    <xdr:sp macro="" textlink="">
      <xdr:nvSpPr>
        <xdr:cNvPr id="446" name="円/楕円 445"/>
        <xdr:cNvSpPr/>
      </xdr:nvSpPr>
      <xdr:spPr>
        <a:xfrm>
          <a:off x="12954000" y="129623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43959</xdr:rowOff>
    </xdr:from>
    <xdr:ext cx="762000" cy="259045"/>
    <xdr:sp macro="" textlink="">
      <xdr:nvSpPr>
        <xdr:cNvPr id="447" name="テキスト ボックス 446"/>
        <xdr:cNvSpPr txBox="1"/>
      </xdr:nvSpPr>
      <xdr:spPr>
        <a:xfrm>
          <a:off x="12623800" y="12731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愛知県飛島村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69735</xdr:rowOff>
    </xdr:from>
    <xdr:to>
      <xdr:col>4</xdr:col>
      <xdr:colOff>1117600</xdr:colOff>
      <xdr:row>18</xdr:row>
      <xdr:rowOff>86998</xdr:rowOff>
    </xdr:to>
    <xdr:cxnSp macro="">
      <xdr:nvCxnSpPr>
        <xdr:cNvPr id="51" name="直線コネクタ 50"/>
        <xdr:cNvCxnSpPr/>
      </xdr:nvCxnSpPr>
      <xdr:spPr bwMode="auto">
        <a:xfrm flipV="1">
          <a:off x="5003800" y="3203460"/>
          <a:ext cx="647700" cy="17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54512</xdr:rowOff>
    </xdr:from>
    <xdr:ext cx="762000" cy="259045"/>
    <xdr:sp macro="" textlink="">
      <xdr:nvSpPr>
        <xdr:cNvPr id="52" name="人口1人当たり決算額の推移平均値テキスト130"/>
        <xdr:cNvSpPr txBox="1"/>
      </xdr:nvSpPr>
      <xdr:spPr>
        <a:xfrm>
          <a:off x="5740400" y="3188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64384</xdr:rowOff>
    </xdr:from>
    <xdr:to>
      <xdr:col>4</xdr:col>
      <xdr:colOff>469900</xdr:colOff>
      <xdr:row>18</xdr:row>
      <xdr:rowOff>86998</xdr:rowOff>
    </xdr:to>
    <xdr:cxnSp macro="">
      <xdr:nvCxnSpPr>
        <xdr:cNvPr id="54" name="直線コネクタ 53"/>
        <xdr:cNvCxnSpPr/>
      </xdr:nvCxnSpPr>
      <xdr:spPr bwMode="auto">
        <a:xfrm>
          <a:off x="4305300" y="3198109"/>
          <a:ext cx="698500" cy="22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134555</xdr:rowOff>
    </xdr:from>
    <xdr:ext cx="736600" cy="259045"/>
    <xdr:sp macro="" textlink="">
      <xdr:nvSpPr>
        <xdr:cNvPr id="56" name="テキスト ボックス 55"/>
        <xdr:cNvSpPr txBox="1"/>
      </xdr:nvSpPr>
      <xdr:spPr>
        <a:xfrm>
          <a:off x="4622800" y="3268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64384</xdr:rowOff>
    </xdr:from>
    <xdr:to>
      <xdr:col>3</xdr:col>
      <xdr:colOff>904875</xdr:colOff>
      <xdr:row>18</xdr:row>
      <xdr:rowOff>82406</xdr:rowOff>
    </xdr:to>
    <xdr:cxnSp macro="">
      <xdr:nvCxnSpPr>
        <xdr:cNvPr id="57" name="直線コネクタ 56"/>
        <xdr:cNvCxnSpPr/>
      </xdr:nvCxnSpPr>
      <xdr:spPr bwMode="auto">
        <a:xfrm flipV="1">
          <a:off x="3606800" y="3198109"/>
          <a:ext cx="698500" cy="18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134880</xdr:rowOff>
    </xdr:from>
    <xdr:ext cx="762000" cy="259045"/>
    <xdr:sp macro="" textlink="">
      <xdr:nvSpPr>
        <xdr:cNvPr id="59" name="テキスト ボックス 58"/>
        <xdr:cNvSpPr txBox="1"/>
      </xdr:nvSpPr>
      <xdr:spPr>
        <a:xfrm>
          <a:off x="39243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58485</xdr:rowOff>
    </xdr:from>
    <xdr:to>
      <xdr:col>3</xdr:col>
      <xdr:colOff>206375</xdr:colOff>
      <xdr:row>18</xdr:row>
      <xdr:rowOff>82406</xdr:rowOff>
    </xdr:to>
    <xdr:cxnSp macro="">
      <xdr:nvCxnSpPr>
        <xdr:cNvPr id="60" name="直線コネクタ 59"/>
        <xdr:cNvCxnSpPr/>
      </xdr:nvCxnSpPr>
      <xdr:spPr bwMode="auto">
        <a:xfrm>
          <a:off x="2908300" y="3192210"/>
          <a:ext cx="698500" cy="23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119461</xdr:rowOff>
    </xdr:from>
    <xdr:ext cx="762000" cy="259045"/>
    <xdr:sp macro="" textlink="">
      <xdr:nvSpPr>
        <xdr:cNvPr id="62" name="テキスト ボックス 61"/>
        <xdr:cNvSpPr txBox="1"/>
      </xdr:nvSpPr>
      <xdr:spPr>
        <a:xfrm>
          <a:off x="32258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127903</xdr:rowOff>
    </xdr:from>
    <xdr:ext cx="762000" cy="259045"/>
    <xdr:sp macro="" textlink="">
      <xdr:nvSpPr>
        <xdr:cNvPr id="64" name="テキスト ボックス 63"/>
        <xdr:cNvSpPr txBox="1"/>
      </xdr:nvSpPr>
      <xdr:spPr>
        <a:xfrm>
          <a:off x="2527300" y="326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18935</xdr:rowOff>
    </xdr:from>
    <xdr:to>
      <xdr:col>5</xdr:col>
      <xdr:colOff>34925</xdr:colOff>
      <xdr:row>18</xdr:row>
      <xdr:rowOff>120535</xdr:rowOff>
    </xdr:to>
    <xdr:sp macro="" textlink="">
      <xdr:nvSpPr>
        <xdr:cNvPr id="70" name="円/楕円 69"/>
        <xdr:cNvSpPr/>
      </xdr:nvSpPr>
      <xdr:spPr bwMode="auto">
        <a:xfrm>
          <a:off x="5600700" y="31526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35462</xdr:rowOff>
    </xdr:from>
    <xdr:ext cx="762000" cy="259045"/>
    <xdr:sp macro="" textlink="">
      <xdr:nvSpPr>
        <xdr:cNvPr id="71" name="人口1人当たり決算額の推移該当値テキスト130"/>
        <xdr:cNvSpPr txBox="1"/>
      </xdr:nvSpPr>
      <xdr:spPr>
        <a:xfrm>
          <a:off x="5740400" y="29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249,237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36198</xdr:rowOff>
    </xdr:from>
    <xdr:to>
      <xdr:col>4</xdr:col>
      <xdr:colOff>520700</xdr:colOff>
      <xdr:row>18</xdr:row>
      <xdr:rowOff>137798</xdr:rowOff>
    </xdr:to>
    <xdr:sp macro="" textlink="">
      <xdr:nvSpPr>
        <xdr:cNvPr id="72" name="円/楕円 71"/>
        <xdr:cNvSpPr/>
      </xdr:nvSpPr>
      <xdr:spPr bwMode="auto">
        <a:xfrm>
          <a:off x="4953000" y="3169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147975</xdr:rowOff>
    </xdr:from>
    <xdr:ext cx="736600" cy="259045"/>
    <xdr:sp macro="" textlink="">
      <xdr:nvSpPr>
        <xdr:cNvPr id="73" name="テキスト ボックス 72"/>
        <xdr:cNvSpPr txBox="1"/>
      </xdr:nvSpPr>
      <xdr:spPr>
        <a:xfrm>
          <a:off x="4622800" y="2938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238,665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13584</xdr:rowOff>
    </xdr:from>
    <xdr:to>
      <xdr:col>3</xdr:col>
      <xdr:colOff>955675</xdr:colOff>
      <xdr:row>18</xdr:row>
      <xdr:rowOff>115184</xdr:rowOff>
    </xdr:to>
    <xdr:sp macro="" textlink="">
      <xdr:nvSpPr>
        <xdr:cNvPr id="74" name="円/楕円 73"/>
        <xdr:cNvSpPr/>
      </xdr:nvSpPr>
      <xdr:spPr bwMode="auto">
        <a:xfrm>
          <a:off x="4254500" y="3147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125361</xdr:rowOff>
    </xdr:from>
    <xdr:ext cx="762000" cy="259045"/>
    <xdr:sp macro="" textlink="">
      <xdr:nvSpPr>
        <xdr:cNvPr id="75" name="テキスト ボックス 74"/>
        <xdr:cNvSpPr txBox="1"/>
      </xdr:nvSpPr>
      <xdr:spPr>
        <a:xfrm>
          <a:off x="3924300" y="2916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252,514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31606</xdr:rowOff>
    </xdr:from>
    <xdr:to>
      <xdr:col>3</xdr:col>
      <xdr:colOff>257175</xdr:colOff>
      <xdr:row>18</xdr:row>
      <xdr:rowOff>133206</xdr:rowOff>
    </xdr:to>
    <xdr:sp macro="" textlink="">
      <xdr:nvSpPr>
        <xdr:cNvPr id="76" name="円/楕円 75"/>
        <xdr:cNvSpPr/>
      </xdr:nvSpPr>
      <xdr:spPr bwMode="auto">
        <a:xfrm>
          <a:off x="3556000" y="3165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143383</xdr:rowOff>
    </xdr:from>
    <xdr:ext cx="762000" cy="259045"/>
    <xdr:sp macro="" textlink="">
      <xdr:nvSpPr>
        <xdr:cNvPr id="77" name="テキスト ボックス 76"/>
        <xdr:cNvSpPr txBox="1"/>
      </xdr:nvSpPr>
      <xdr:spPr>
        <a:xfrm>
          <a:off x="3225800" y="2934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241,477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7685</xdr:rowOff>
    </xdr:from>
    <xdr:to>
      <xdr:col>2</xdr:col>
      <xdr:colOff>692150</xdr:colOff>
      <xdr:row>18</xdr:row>
      <xdr:rowOff>109285</xdr:rowOff>
    </xdr:to>
    <xdr:sp macro="" textlink="">
      <xdr:nvSpPr>
        <xdr:cNvPr id="78" name="円/楕円 77"/>
        <xdr:cNvSpPr/>
      </xdr:nvSpPr>
      <xdr:spPr bwMode="auto">
        <a:xfrm>
          <a:off x="2857500" y="31414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119462</xdr:rowOff>
    </xdr:from>
    <xdr:ext cx="762000" cy="259045"/>
    <xdr:sp macro="" textlink="">
      <xdr:nvSpPr>
        <xdr:cNvPr id="79" name="テキスト ボックス 78"/>
        <xdr:cNvSpPr txBox="1"/>
      </xdr:nvSpPr>
      <xdr:spPr>
        <a:xfrm>
          <a:off x="2527300" y="29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256,127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104536</xdr:rowOff>
    </xdr:from>
    <xdr:to>
      <xdr:col>4</xdr:col>
      <xdr:colOff>1117600</xdr:colOff>
      <xdr:row>36</xdr:row>
      <xdr:rowOff>129347</xdr:rowOff>
    </xdr:to>
    <xdr:cxnSp macro="">
      <xdr:nvCxnSpPr>
        <xdr:cNvPr id="112" name="直線コネクタ 111"/>
        <xdr:cNvCxnSpPr/>
      </xdr:nvCxnSpPr>
      <xdr:spPr bwMode="auto">
        <a:xfrm>
          <a:off x="5003800" y="7057786"/>
          <a:ext cx="647700" cy="24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18089</xdr:rowOff>
    </xdr:from>
    <xdr:ext cx="762000" cy="259045"/>
    <xdr:sp macro="" textlink="">
      <xdr:nvSpPr>
        <xdr:cNvPr id="113" name="人口1人当たり決算額の推移平均値テキスト445"/>
        <xdr:cNvSpPr txBox="1"/>
      </xdr:nvSpPr>
      <xdr:spPr>
        <a:xfrm>
          <a:off x="5740400" y="6628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88192</xdr:rowOff>
    </xdr:from>
    <xdr:to>
      <xdr:col>4</xdr:col>
      <xdr:colOff>469900</xdr:colOff>
      <xdr:row>36</xdr:row>
      <xdr:rowOff>104536</xdr:rowOff>
    </xdr:to>
    <xdr:cxnSp macro="">
      <xdr:nvCxnSpPr>
        <xdr:cNvPr id="115" name="直線コネクタ 114"/>
        <xdr:cNvCxnSpPr/>
      </xdr:nvCxnSpPr>
      <xdr:spPr bwMode="auto">
        <a:xfrm>
          <a:off x="4305300" y="7041442"/>
          <a:ext cx="698500" cy="16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246537</xdr:rowOff>
    </xdr:from>
    <xdr:ext cx="736600" cy="259045"/>
    <xdr:sp macro="" textlink="">
      <xdr:nvSpPr>
        <xdr:cNvPr id="117" name="テキスト ボックス 116"/>
        <xdr:cNvSpPr txBox="1"/>
      </xdr:nvSpPr>
      <xdr:spPr>
        <a:xfrm>
          <a:off x="4622800" y="6513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81669</xdr:rowOff>
    </xdr:from>
    <xdr:to>
      <xdr:col>3</xdr:col>
      <xdr:colOff>904875</xdr:colOff>
      <xdr:row>36</xdr:row>
      <xdr:rowOff>88192</xdr:rowOff>
    </xdr:to>
    <xdr:cxnSp macro="">
      <xdr:nvCxnSpPr>
        <xdr:cNvPr id="118" name="直線コネクタ 117"/>
        <xdr:cNvCxnSpPr/>
      </xdr:nvCxnSpPr>
      <xdr:spPr bwMode="auto">
        <a:xfrm>
          <a:off x="3606800" y="7034919"/>
          <a:ext cx="698500" cy="65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214388</xdr:rowOff>
    </xdr:from>
    <xdr:ext cx="762000" cy="259045"/>
    <xdr:sp macro="" textlink="">
      <xdr:nvSpPr>
        <xdr:cNvPr id="120" name="テキスト ボックス 119"/>
        <xdr:cNvSpPr txBox="1"/>
      </xdr:nvSpPr>
      <xdr:spPr>
        <a:xfrm>
          <a:off x="3924300" y="648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19794</xdr:rowOff>
    </xdr:from>
    <xdr:to>
      <xdr:col>3</xdr:col>
      <xdr:colOff>206375</xdr:colOff>
      <xdr:row>36</xdr:row>
      <xdr:rowOff>81669</xdr:rowOff>
    </xdr:to>
    <xdr:cxnSp macro="">
      <xdr:nvCxnSpPr>
        <xdr:cNvPr id="121" name="直線コネクタ 120"/>
        <xdr:cNvCxnSpPr/>
      </xdr:nvCxnSpPr>
      <xdr:spPr bwMode="auto">
        <a:xfrm>
          <a:off x="2908300" y="6973044"/>
          <a:ext cx="698500" cy="618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8451</xdr:rowOff>
    </xdr:from>
    <xdr:to>
      <xdr:col>3</xdr:col>
      <xdr:colOff>257175</xdr:colOff>
      <xdr:row>35</xdr:row>
      <xdr:rowOff>110051</xdr:rowOff>
    </xdr:to>
    <xdr:sp macro="" textlink="">
      <xdr:nvSpPr>
        <xdr:cNvPr id="122" name="フローチャート : 判断 121"/>
        <xdr:cNvSpPr/>
      </xdr:nvSpPr>
      <xdr:spPr bwMode="auto">
        <a:xfrm>
          <a:off x="3556000" y="6618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120228</xdr:rowOff>
    </xdr:from>
    <xdr:ext cx="762000" cy="259045"/>
    <xdr:sp macro="" textlink="">
      <xdr:nvSpPr>
        <xdr:cNvPr id="123" name="テキスト ボックス 122"/>
        <xdr:cNvSpPr txBox="1"/>
      </xdr:nvSpPr>
      <xdr:spPr>
        <a:xfrm>
          <a:off x="3225800" y="638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30282</xdr:rowOff>
    </xdr:from>
    <xdr:to>
      <xdr:col>2</xdr:col>
      <xdr:colOff>692150</xdr:colOff>
      <xdr:row>35</xdr:row>
      <xdr:rowOff>131882</xdr:rowOff>
    </xdr:to>
    <xdr:sp macro="" textlink="">
      <xdr:nvSpPr>
        <xdr:cNvPr id="124" name="フローチャート : 判断 123"/>
        <xdr:cNvSpPr/>
      </xdr:nvSpPr>
      <xdr:spPr bwMode="auto">
        <a:xfrm>
          <a:off x="2857500" y="6640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142059</xdr:rowOff>
    </xdr:from>
    <xdr:ext cx="762000" cy="259045"/>
    <xdr:sp macro="" textlink="">
      <xdr:nvSpPr>
        <xdr:cNvPr id="125" name="テキスト ボックス 124"/>
        <xdr:cNvSpPr txBox="1"/>
      </xdr:nvSpPr>
      <xdr:spPr>
        <a:xfrm>
          <a:off x="2527300" y="640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78547</xdr:rowOff>
    </xdr:from>
    <xdr:to>
      <xdr:col>5</xdr:col>
      <xdr:colOff>34925</xdr:colOff>
      <xdr:row>37</xdr:row>
      <xdr:rowOff>8697</xdr:rowOff>
    </xdr:to>
    <xdr:sp macro="" textlink="">
      <xdr:nvSpPr>
        <xdr:cNvPr id="131" name="円/楕円 130"/>
        <xdr:cNvSpPr/>
      </xdr:nvSpPr>
      <xdr:spPr bwMode="auto">
        <a:xfrm>
          <a:off x="5600700" y="7031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50624</xdr:rowOff>
    </xdr:from>
    <xdr:ext cx="762000" cy="259045"/>
    <xdr:sp macro="" textlink="">
      <xdr:nvSpPr>
        <xdr:cNvPr id="132" name="人口1人当たり決算額の推移該当値テキスト445"/>
        <xdr:cNvSpPr txBox="1"/>
      </xdr:nvSpPr>
      <xdr:spPr>
        <a:xfrm>
          <a:off x="5740400" y="7003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12,192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53736</xdr:rowOff>
    </xdr:from>
    <xdr:to>
      <xdr:col>4</xdr:col>
      <xdr:colOff>520700</xdr:colOff>
      <xdr:row>36</xdr:row>
      <xdr:rowOff>155336</xdr:rowOff>
    </xdr:to>
    <xdr:sp macro="" textlink="">
      <xdr:nvSpPr>
        <xdr:cNvPr id="133" name="円/楕円 132"/>
        <xdr:cNvSpPr/>
      </xdr:nvSpPr>
      <xdr:spPr bwMode="auto">
        <a:xfrm>
          <a:off x="4953000" y="7006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140113</xdr:rowOff>
    </xdr:from>
    <xdr:ext cx="736600" cy="259045"/>
    <xdr:sp macro="" textlink="">
      <xdr:nvSpPr>
        <xdr:cNvPr id="134" name="テキスト ボックス 133"/>
        <xdr:cNvSpPr txBox="1"/>
      </xdr:nvSpPr>
      <xdr:spPr>
        <a:xfrm>
          <a:off x="4622800" y="7093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37392</xdr:rowOff>
    </xdr:from>
    <xdr:to>
      <xdr:col>3</xdr:col>
      <xdr:colOff>955675</xdr:colOff>
      <xdr:row>36</xdr:row>
      <xdr:rowOff>138992</xdr:rowOff>
    </xdr:to>
    <xdr:sp macro="" textlink="">
      <xdr:nvSpPr>
        <xdr:cNvPr id="135" name="円/楕円 134"/>
        <xdr:cNvSpPr/>
      </xdr:nvSpPr>
      <xdr:spPr bwMode="auto">
        <a:xfrm>
          <a:off x="4254500" y="6990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123769</xdr:rowOff>
    </xdr:from>
    <xdr:ext cx="762000" cy="259045"/>
    <xdr:sp macro="" textlink="">
      <xdr:nvSpPr>
        <xdr:cNvPr id="136" name="テキスト ボックス 135"/>
        <xdr:cNvSpPr txBox="1"/>
      </xdr:nvSpPr>
      <xdr:spPr>
        <a:xfrm>
          <a:off x="3924300" y="707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17,593</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30869</xdr:rowOff>
    </xdr:from>
    <xdr:to>
      <xdr:col>3</xdr:col>
      <xdr:colOff>257175</xdr:colOff>
      <xdr:row>36</xdr:row>
      <xdr:rowOff>132469</xdr:rowOff>
    </xdr:to>
    <xdr:sp macro="" textlink="">
      <xdr:nvSpPr>
        <xdr:cNvPr id="137" name="円/楕円 136"/>
        <xdr:cNvSpPr/>
      </xdr:nvSpPr>
      <xdr:spPr bwMode="auto">
        <a:xfrm>
          <a:off x="3556000" y="69841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117246</xdr:rowOff>
    </xdr:from>
    <xdr:ext cx="762000" cy="259045"/>
    <xdr:sp macro="" textlink="">
      <xdr:nvSpPr>
        <xdr:cNvPr id="138" name="テキスト ボックス 137"/>
        <xdr:cNvSpPr txBox="1"/>
      </xdr:nvSpPr>
      <xdr:spPr>
        <a:xfrm>
          <a:off x="3225800" y="7070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18,449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311894</xdr:rowOff>
    </xdr:from>
    <xdr:to>
      <xdr:col>2</xdr:col>
      <xdr:colOff>692150</xdr:colOff>
      <xdr:row>36</xdr:row>
      <xdr:rowOff>70594</xdr:rowOff>
    </xdr:to>
    <xdr:sp macro="" textlink="">
      <xdr:nvSpPr>
        <xdr:cNvPr id="139" name="円/楕円 138"/>
        <xdr:cNvSpPr/>
      </xdr:nvSpPr>
      <xdr:spPr bwMode="auto">
        <a:xfrm>
          <a:off x="2857500" y="6922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55371</xdr:rowOff>
    </xdr:from>
    <xdr:ext cx="762000" cy="259045"/>
    <xdr:sp macro="" textlink="">
      <xdr:nvSpPr>
        <xdr:cNvPr id="140" name="テキスト ボックス 139"/>
        <xdr:cNvSpPr txBox="1"/>
      </xdr:nvSpPr>
      <xdr:spPr>
        <a:xfrm>
          <a:off x="2527300" y="700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年度にかけて学校建設事業による取崩しをしたため減少していましたが、平成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年度以降は順調に残高を増加させ、小規模自治体のサスティナビリティを確保しています。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一般会計において赤字は生じておりません。</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今後も適正な財政運営に努めます。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新発債を抑制していることから毎年度減少しています。また、公営企業債の元利償還金に対する繰入金や一部事務組合等の地方債の元利償還金に対する負担金等については、変動なく推移し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今後も新発債を抑制しつつ、さらなる改善を図ります。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愛知県飛島村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将来負担額に対して充当可能財源等が大きく上回ったため、将来負担比率の分子は負数になっています。</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今後とも新発債の抑制を基調としつつ、適正な財政運営に努めます。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5176953</v>
      </c>
      <c r="BO4" s="379"/>
      <c r="BP4" s="379"/>
      <c r="BQ4" s="379"/>
      <c r="BR4" s="379"/>
      <c r="BS4" s="379"/>
      <c r="BT4" s="379"/>
      <c r="BU4" s="380"/>
      <c r="BV4" s="378">
        <v>5206639</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6.1</v>
      </c>
      <c r="CU4" s="554"/>
      <c r="CV4" s="554"/>
      <c r="CW4" s="554"/>
      <c r="CX4" s="554"/>
      <c r="CY4" s="554"/>
      <c r="CZ4" s="554"/>
      <c r="DA4" s="555"/>
      <c r="DB4" s="553">
        <v>7</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4747162</v>
      </c>
      <c r="BO5" s="384"/>
      <c r="BP5" s="384"/>
      <c r="BQ5" s="384"/>
      <c r="BR5" s="384"/>
      <c r="BS5" s="384"/>
      <c r="BT5" s="384"/>
      <c r="BU5" s="385"/>
      <c r="BV5" s="383">
        <v>4913596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68.400000000000006</v>
      </c>
      <c r="CU5" s="354"/>
      <c r="CV5" s="354"/>
      <c r="CW5" s="354"/>
      <c r="CX5" s="354"/>
      <c r="CY5" s="354"/>
      <c r="CZ5" s="354"/>
      <c r="DA5" s="355"/>
      <c r="DB5" s="353">
        <v>65.8</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86</v>
      </c>
      <c r="AV6" s="439"/>
      <c r="AW6" s="439"/>
      <c r="AX6" s="439"/>
      <c r="AY6" s="363" t="s">
        <v>87</v>
      </c>
      <c r="AZ6" s="364"/>
      <c r="BA6" s="364"/>
      <c r="BB6" s="364"/>
      <c r="BC6" s="364"/>
      <c r="BD6" s="364"/>
      <c r="BE6" s="364"/>
      <c r="BF6" s="364"/>
      <c r="BG6" s="364"/>
      <c r="BH6" s="364"/>
      <c r="BI6" s="364"/>
      <c r="BJ6" s="364"/>
      <c r="BK6" s="364"/>
      <c r="BL6" s="364"/>
      <c r="BM6" s="365"/>
      <c r="BN6" s="383">
        <v>429791</v>
      </c>
      <c r="BO6" s="384"/>
      <c r="BP6" s="384"/>
      <c r="BQ6" s="384"/>
      <c r="BR6" s="384"/>
      <c r="BS6" s="384"/>
      <c r="BT6" s="384"/>
      <c r="BU6" s="385"/>
      <c r="BV6" s="383">
        <v>293043</v>
      </c>
      <c r="BW6" s="384"/>
      <c r="BX6" s="384"/>
      <c r="BY6" s="384"/>
      <c r="BZ6" s="384"/>
      <c r="CA6" s="384"/>
      <c r="CB6" s="384"/>
      <c r="CC6" s="385"/>
      <c r="CD6" s="392" t="s">
        <v>88</v>
      </c>
      <c r="CE6" s="393"/>
      <c r="CF6" s="393"/>
      <c r="CG6" s="393"/>
      <c r="CH6" s="393"/>
      <c r="CI6" s="393"/>
      <c r="CJ6" s="393"/>
      <c r="CK6" s="393"/>
      <c r="CL6" s="393"/>
      <c r="CM6" s="393"/>
      <c r="CN6" s="393"/>
      <c r="CO6" s="393"/>
      <c r="CP6" s="393"/>
      <c r="CQ6" s="393"/>
      <c r="CR6" s="393"/>
      <c r="CS6" s="394"/>
      <c r="CT6" s="527">
        <v>68.400000000000006</v>
      </c>
      <c r="CU6" s="528"/>
      <c r="CV6" s="528"/>
      <c r="CW6" s="528"/>
      <c r="CX6" s="528"/>
      <c r="CY6" s="528"/>
      <c r="CZ6" s="528"/>
      <c r="DA6" s="529"/>
      <c r="DB6" s="527">
        <v>65.8</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89</v>
      </c>
      <c r="AN7" s="357"/>
      <c r="AO7" s="357"/>
      <c r="AP7" s="357"/>
      <c r="AQ7" s="357"/>
      <c r="AR7" s="357"/>
      <c r="AS7" s="357"/>
      <c r="AT7" s="358"/>
      <c r="AU7" s="438" t="s">
        <v>90</v>
      </c>
      <c r="AV7" s="439"/>
      <c r="AW7" s="439"/>
      <c r="AX7" s="439"/>
      <c r="AY7" s="363" t="s">
        <v>91</v>
      </c>
      <c r="AZ7" s="364"/>
      <c r="BA7" s="364"/>
      <c r="BB7" s="364"/>
      <c r="BC7" s="364"/>
      <c r="BD7" s="364"/>
      <c r="BE7" s="364"/>
      <c r="BF7" s="364"/>
      <c r="BG7" s="364"/>
      <c r="BH7" s="364"/>
      <c r="BI7" s="364"/>
      <c r="BJ7" s="364"/>
      <c r="BK7" s="364"/>
      <c r="BL7" s="364"/>
      <c r="BM7" s="365"/>
      <c r="BN7" s="383">
        <v>165838</v>
      </c>
      <c r="BO7" s="384"/>
      <c r="BP7" s="384"/>
      <c r="BQ7" s="384"/>
      <c r="BR7" s="384"/>
      <c r="BS7" s="384"/>
      <c r="BT7" s="384"/>
      <c r="BU7" s="385"/>
      <c r="BV7" s="383">
        <v>5073</v>
      </c>
      <c r="BW7" s="384"/>
      <c r="BX7" s="384"/>
      <c r="BY7" s="384"/>
      <c r="BZ7" s="384"/>
      <c r="CA7" s="384"/>
      <c r="CB7" s="384"/>
      <c r="CC7" s="385"/>
      <c r="CD7" s="392" t="s">
        <v>92</v>
      </c>
      <c r="CE7" s="393"/>
      <c r="CF7" s="393"/>
      <c r="CG7" s="393"/>
      <c r="CH7" s="393"/>
      <c r="CI7" s="393"/>
      <c r="CJ7" s="393"/>
      <c r="CK7" s="393"/>
      <c r="CL7" s="393"/>
      <c r="CM7" s="393"/>
      <c r="CN7" s="393"/>
      <c r="CO7" s="393"/>
      <c r="CP7" s="393"/>
      <c r="CQ7" s="393"/>
      <c r="CR7" s="393"/>
      <c r="CS7" s="394"/>
      <c r="CT7" s="383">
        <v>4296095</v>
      </c>
      <c r="CU7" s="384"/>
      <c r="CV7" s="384"/>
      <c r="CW7" s="384"/>
      <c r="CX7" s="384"/>
      <c r="CY7" s="384"/>
      <c r="CZ7" s="384"/>
      <c r="DA7" s="385"/>
      <c r="DB7" s="383">
        <v>4119913</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93</v>
      </c>
      <c r="AN8" s="357"/>
      <c r="AO8" s="357"/>
      <c r="AP8" s="357"/>
      <c r="AQ8" s="357"/>
      <c r="AR8" s="357"/>
      <c r="AS8" s="357"/>
      <c r="AT8" s="358"/>
      <c r="AU8" s="438" t="s">
        <v>94</v>
      </c>
      <c r="AV8" s="439"/>
      <c r="AW8" s="439"/>
      <c r="AX8" s="439"/>
      <c r="AY8" s="363" t="s">
        <v>95</v>
      </c>
      <c r="AZ8" s="364"/>
      <c r="BA8" s="364"/>
      <c r="BB8" s="364"/>
      <c r="BC8" s="364"/>
      <c r="BD8" s="364"/>
      <c r="BE8" s="364"/>
      <c r="BF8" s="364"/>
      <c r="BG8" s="364"/>
      <c r="BH8" s="364"/>
      <c r="BI8" s="364"/>
      <c r="BJ8" s="364"/>
      <c r="BK8" s="364"/>
      <c r="BL8" s="364"/>
      <c r="BM8" s="365"/>
      <c r="BN8" s="383">
        <v>263953</v>
      </c>
      <c r="BO8" s="384"/>
      <c r="BP8" s="384"/>
      <c r="BQ8" s="384"/>
      <c r="BR8" s="384"/>
      <c r="BS8" s="384"/>
      <c r="BT8" s="384"/>
      <c r="BU8" s="385"/>
      <c r="BV8" s="383">
        <v>287970</v>
      </c>
      <c r="BW8" s="384"/>
      <c r="BX8" s="384"/>
      <c r="BY8" s="384"/>
      <c r="BZ8" s="384"/>
      <c r="CA8" s="384"/>
      <c r="CB8" s="384"/>
      <c r="CC8" s="385"/>
      <c r="CD8" s="392" t="s">
        <v>96</v>
      </c>
      <c r="CE8" s="393"/>
      <c r="CF8" s="393"/>
      <c r="CG8" s="393"/>
      <c r="CH8" s="393"/>
      <c r="CI8" s="393"/>
      <c r="CJ8" s="393"/>
      <c r="CK8" s="393"/>
      <c r="CL8" s="393"/>
      <c r="CM8" s="393"/>
      <c r="CN8" s="393"/>
      <c r="CO8" s="393"/>
      <c r="CP8" s="393"/>
      <c r="CQ8" s="393"/>
      <c r="CR8" s="393"/>
      <c r="CS8" s="394"/>
      <c r="CT8" s="490">
        <v>2.08</v>
      </c>
      <c r="CU8" s="491"/>
      <c r="CV8" s="491"/>
      <c r="CW8" s="491"/>
      <c r="CX8" s="491"/>
      <c r="CY8" s="491"/>
      <c r="CZ8" s="491"/>
      <c r="DA8" s="492"/>
      <c r="DB8" s="490">
        <v>2.13</v>
      </c>
      <c r="DC8" s="491"/>
      <c r="DD8" s="491"/>
      <c r="DE8" s="491"/>
      <c r="DF8" s="491"/>
      <c r="DG8" s="491"/>
      <c r="DH8" s="491"/>
      <c r="DI8" s="492"/>
      <c r="DJ8" s="137"/>
      <c r="DK8" s="137"/>
      <c r="DL8" s="137"/>
      <c r="DM8" s="137"/>
      <c r="DN8" s="137"/>
      <c r="DO8" s="137"/>
    </row>
    <row r="9" spans="1:119" ht="18.75" customHeight="1" thickBot="1" x14ac:dyDescent="0.2">
      <c r="A9" s="138"/>
      <c r="B9" s="516" t="s">
        <v>97</v>
      </c>
      <c r="C9" s="517"/>
      <c r="D9" s="517"/>
      <c r="E9" s="517"/>
      <c r="F9" s="517"/>
      <c r="G9" s="517"/>
      <c r="H9" s="517"/>
      <c r="I9" s="517"/>
      <c r="J9" s="517"/>
      <c r="K9" s="444"/>
      <c r="L9" s="518" t="s">
        <v>98</v>
      </c>
      <c r="M9" s="519"/>
      <c r="N9" s="519"/>
      <c r="O9" s="519"/>
      <c r="P9" s="519"/>
      <c r="Q9" s="520"/>
      <c r="R9" s="521">
        <v>4525</v>
      </c>
      <c r="S9" s="522"/>
      <c r="T9" s="522"/>
      <c r="U9" s="522"/>
      <c r="V9" s="523"/>
      <c r="W9" s="460" t="s">
        <v>99</v>
      </c>
      <c r="X9" s="461"/>
      <c r="Y9" s="461"/>
      <c r="Z9" s="461"/>
      <c r="AA9" s="461"/>
      <c r="AB9" s="461"/>
      <c r="AC9" s="461"/>
      <c r="AD9" s="461"/>
      <c r="AE9" s="461"/>
      <c r="AF9" s="461"/>
      <c r="AG9" s="461"/>
      <c r="AH9" s="461"/>
      <c r="AI9" s="461"/>
      <c r="AJ9" s="461"/>
      <c r="AK9" s="461"/>
      <c r="AL9" s="524"/>
      <c r="AM9" s="450" t="s">
        <v>100</v>
      </c>
      <c r="AN9" s="357"/>
      <c r="AO9" s="357"/>
      <c r="AP9" s="357"/>
      <c r="AQ9" s="357"/>
      <c r="AR9" s="357"/>
      <c r="AS9" s="357"/>
      <c r="AT9" s="358"/>
      <c r="AU9" s="438" t="s">
        <v>86</v>
      </c>
      <c r="AV9" s="439"/>
      <c r="AW9" s="439"/>
      <c r="AX9" s="439"/>
      <c r="AY9" s="363" t="s">
        <v>101</v>
      </c>
      <c r="AZ9" s="364"/>
      <c r="BA9" s="364"/>
      <c r="BB9" s="364"/>
      <c r="BC9" s="364"/>
      <c r="BD9" s="364"/>
      <c r="BE9" s="364"/>
      <c r="BF9" s="364"/>
      <c r="BG9" s="364"/>
      <c r="BH9" s="364"/>
      <c r="BI9" s="364"/>
      <c r="BJ9" s="364"/>
      <c r="BK9" s="364"/>
      <c r="BL9" s="364"/>
      <c r="BM9" s="365"/>
      <c r="BN9" s="383">
        <v>-24017</v>
      </c>
      <c r="BO9" s="384"/>
      <c r="BP9" s="384"/>
      <c r="BQ9" s="384"/>
      <c r="BR9" s="384"/>
      <c r="BS9" s="384"/>
      <c r="BT9" s="384"/>
      <c r="BU9" s="385"/>
      <c r="BV9" s="383">
        <v>-105892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2.8</v>
      </c>
      <c r="CU9" s="354"/>
      <c r="CV9" s="354"/>
      <c r="CW9" s="354"/>
      <c r="CX9" s="354"/>
      <c r="CY9" s="354"/>
      <c r="CZ9" s="354"/>
      <c r="DA9" s="355"/>
      <c r="DB9" s="353">
        <v>2.7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4369</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511784</v>
      </c>
      <c r="BO10" s="384"/>
      <c r="BP10" s="384"/>
      <c r="BQ10" s="384"/>
      <c r="BR10" s="384"/>
      <c r="BS10" s="384"/>
      <c r="BT10" s="384"/>
      <c r="BU10" s="385"/>
      <c r="BV10" s="383">
        <v>211589</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4609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4436</v>
      </c>
      <c r="S13" s="483"/>
      <c r="T13" s="483"/>
      <c r="U13" s="483"/>
      <c r="V13" s="484"/>
      <c r="W13" s="470" t="s">
        <v>124</v>
      </c>
      <c r="X13" s="396"/>
      <c r="Y13" s="396"/>
      <c r="Z13" s="396"/>
      <c r="AA13" s="396"/>
      <c r="AB13" s="397"/>
      <c r="AC13" s="359">
        <v>328</v>
      </c>
      <c r="AD13" s="360"/>
      <c r="AE13" s="360"/>
      <c r="AF13" s="360"/>
      <c r="AG13" s="361"/>
      <c r="AH13" s="359">
        <v>344</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487767</v>
      </c>
      <c r="BO13" s="384"/>
      <c r="BP13" s="384"/>
      <c r="BQ13" s="384"/>
      <c r="BR13" s="384"/>
      <c r="BS13" s="384"/>
      <c r="BT13" s="384"/>
      <c r="BU13" s="385"/>
      <c r="BV13" s="383">
        <v>105697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1.7</v>
      </c>
      <c r="CU13" s="354"/>
      <c r="CV13" s="354"/>
      <c r="CW13" s="354"/>
      <c r="CX13" s="354"/>
      <c r="CY13" s="354"/>
      <c r="CZ13" s="354"/>
      <c r="DA13" s="355"/>
      <c r="DB13" s="353">
        <v>1.9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4666</v>
      </c>
      <c r="S14" s="483"/>
      <c r="T14" s="483"/>
      <c r="U14" s="483"/>
      <c r="V14" s="484"/>
      <c r="W14" s="485"/>
      <c r="X14" s="399"/>
      <c r="Y14" s="399"/>
      <c r="Z14" s="399"/>
      <c r="AA14" s="399"/>
      <c r="AB14" s="400"/>
      <c r="AC14" s="475">
        <v>13.1</v>
      </c>
      <c r="AD14" s="476"/>
      <c r="AE14" s="476"/>
      <c r="AF14" s="476"/>
      <c r="AG14" s="477"/>
      <c r="AH14" s="475">
        <v>13.6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4507</v>
      </c>
      <c r="S15" s="483"/>
      <c r="T15" s="483"/>
      <c r="U15" s="483"/>
      <c r="V15" s="484"/>
      <c r="W15" s="470" t="s">
        <v>131</v>
      </c>
      <c r="X15" s="396"/>
      <c r="Y15" s="396"/>
      <c r="Z15" s="396"/>
      <c r="AA15" s="396"/>
      <c r="AB15" s="397"/>
      <c r="AC15" s="359">
        <v>746</v>
      </c>
      <c r="AD15" s="360"/>
      <c r="AE15" s="360"/>
      <c r="AF15" s="360"/>
      <c r="AG15" s="361"/>
      <c r="AH15" s="359">
        <v>727</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3302061</v>
      </c>
      <c r="BO15" s="379"/>
      <c r="BP15" s="379"/>
      <c r="BQ15" s="379"/>
      <c r="BR15" s="379"/>
      <c r="BS15" s="379"/>
      <c r="BT15" s="379"/>
      <c r="BU15" s="380"/>
      <c r="BV15" s="378">
        <v>3160350</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29.7</v>
      </c>
      <c r="AD16" s="476"/>
      <c r="AE16" s="476"/>
      <c r="AF16" s="476"/>
      <c r="AG16" s="477"/>
      <c r="AH16" s="475">
        <v>28.8</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1596822</v>
      </c>
      <c r="BO16" s="384"/>
      <c r="BP16" s="384"/>
      <c r="BQ16" s="384"/>
      <c r="BR16" s="384"/>
      <c r="BS16" s="384"/>
      <c r="BT16" s="384"/>
      <c r="BU16" s="385"/>
      <c r="BV16" s="383">
        <v>1548072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1434</v>
      </c>
      <c r="AD17" s="360"/>
      <c r="AE17" s="360"/>
      <c r="AF17" s="360"/>
      <c r="AG17" s="361"/>
      <c r="AH17" s="359">
        <v>1418</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4296095</v>
      </c>
      <c r="BO17" s="384"/>
      <c r="BP17" s="384"/>
      <c r="BQ17" s="384"/>
      <c r="BR17" s="384"/>
      <c r="BS17" s="384"/>
      <c r="BT17" s="384"/>
      <c r="BU17" s="385"/>
      <c r="BV17" s="383">
        <v>4085553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22.53</v>
      </c>
      <c r="M18" s="446"/>
      <c r="N18" s="446"/>
      <c r="O18" s="446"/>
      <c r="P18" s="446"/>
      <c r="Q18" s="446"/>
      <c r="R18" s="447"/>
      <c r="S18" s="447"/>
      <c r="T18" s="447"/>
      <c r="U18" s="447"/>
      <c r="V18" s="448"/>
      <c r="W18" s="462"/>
      <c r="X18" s="463"/>
      <c r="Y18" s="463"/>
      <c r="Z18" s="463"/>
      <c r="AA18" s="463"/>
      <c r="AB18" s="471"/>
      <c r="AC18" s="347">
        <v>57.2</v>
      </c>
      <c r="AD18" s="348"/>
      <c r="AE18" s="348"/>
      <c r="AF18" s="348"/>
      <c r="AG18" s="449"/>
      <c r="AH18" s="347">
        <v>56.2</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2901811</v>
      </c>
      <c r="BO18" s="384"/>
      <c r="BP18" s="384"/>
      <c r="BQ18" s="384"/>
      <c r="BR18" s="384"/>
      <c r="BS18" s="384"/>
      <c r="BT18" s="384"/>
      <c r="BU18" s="385"/>
      <c r="BV18" s="383">
        <v>2864037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201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4703924</v>
      </c>
      <c r="BO19" s="384"/>
      <c r="BP19" s="384"/>
      <c r="BQ19" s="384"/>
      <c r="BR19" s="384"/>
      <c r="BS19" s="384"/>
      <c r="BT19" s="384"/>
      <c r="BU19" s="385"/>
      <c r="BV19" s="383">
        <v>4830321</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1288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260623</v>
      </c>
      <c r="BO23" s="384"/>
      <c r="BP23" s="384"/>
      <c r="BQ23" s="384"/>
      <c r="BR23" s="384"/>
      <c r="BS23" s="384"/>
      <c r="BT23" s="384"/>
      <c r="BU23" s="385"/>
      <c r="BV23" s="383">
        <v>380930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8400</v>
      </c>
      <c r="R24" s="360"/>
      <c r="S24" s="360"/>
      <c r="T24" s="360"/>
      <c r="U24" s="360"/>
      <c r="V24" s="361"/>
      <c r="W24" s="425"/>
      <c r="X24" s="416"/>
      <c r="Y24" s="417"/>
      <c r="Z24" s="356" t="s">
        <v>155</v>
      </c>
      <c r="AA24" s="357"/>
      <c r="AB24" s="357"/>
      <c r="AC24" s="357"/>
      <c r="AD24" s="357"/>
      <c r="AE24" s="357"/>
      <c r="AF24" s="357"/>
      <c r="AG24" s="358"/>
      <c r="AH24" s="359">
        <v>92</v>
      </c>
      <c r="AI24" s="360"/>
      <c r="AJ24" s="360"/>
      <c r="AK24" s="360"/>
      <c r="AL24" s="361"/>
      <c r="AM24" s="359">
        <v>278392</v>
      </c>
      <c r="AN24" s="360"/>
      <c r="AO24" s="360"/>
      <c r="AP24" s="360"/>
      <c r="AQ24" s="360"/>
      <c r="AR24" s="361"/>
      <c r="AS24" s="359">
        <v>3026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245923</v>
      </c>
      <c r="BO24" s="384"/>
      <c r="BP24" s="384"/>
      <c r="BQ24" s="384"/>
      <c r="BR24" s="384"/>
      <c r="BS24" s="384"/>
      <c r="BT24" s="384"/>
      <c r="BU24" s="385"/>
      <c r="BV24" s="383">
        <v>351530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7050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233444</v>
      </c>
      <c r="BO25" s="379"/>
      <c r="BP25" s="379"/>
      <c r="BQ25" s="379"/>
      <c r="BR25" s="379"/>
      <c r="BS25" s="379"/>
      <c r="BT25" s="379"/>
      <c r="BU25" s="380"/>
      <c r="BV25" s="378">
        <v>257186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6550</v>
      </c>
      <c r="R26" s="360"/>
      <c r="S26" s="360"/>
      <c r="T26" s="360"/>
      <c r="U26" s="360"/>
      <c r="V26" s="361"/>
      <c r="W26" s="425"/>
      <c r="X26" s="416"/>
      <c r="Y26" s="417"/>
      <c r="Z26" s="356" t="s">
        <v>161</v>
      </c>
      <c r="AA26" s="436"/>
      <c r="AB26" s="436"/>
      <c r="AC26" s="436"/>
      <c r="AD26" s="436"/>
      <c r="AE26" s="436"/>
      <c r="AF26" s="436"/>
      <c r="AG26" s="437"/>
      <c r="AH26" s="359">
        <v>1</v>
      </c>
      <c r="AI26" s="360"/>
      <c r="AJ26" s="360"/>
      <c r="AK26" s="360"/>
      <c r="AL26" s="361"/>
      <c r="AM26" s="359">
        <v>2508</v>
      </c>
      <c r="AN26" s="360"/>
      <c r="AO26" s="360"/>
      <c r="AP26" s="360"/>
      <c r="AQ26" s="360"/>
      <c r="AR26" s="361"/>
      <c r="AS26" s="359">
        <v>2508</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3950</v>
      </c>
      <c r="R27" s="360"/>
      <c r="S27" s="360"/>
      <c r="T27" s="360"/>
      <c r="U27" s="360"/>
      <c r="V27" s="361"/>
      <c r="W27" s="425"/>
      <c r="X27" s="416"/>
      <c r="Y27" s="417"/>
      <c r="Z27" s="356" t="s">
        <v>164</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460008</v>
      </c>
      <c r="BO27" s="387"/>
      <c r="BP27" s="387"/>
      <c r="BQ27" s="387"/>
      <c r="BR27" s="387"/>
      <c r="BS27" s="387"/>
      <c r="BT27" s="387"/>
      <c r="BU27" s="388"/>
      <c r="BV27" s="386">
        <v>458496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3100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4044944</v>
      </c>
      <c r="BO28" s="379"/>
      <c r="BP28" s="379"/>
      <c r="BQ28" s="379"/>
      <c r="BR28" s="379"/>
      <c r="BS28" s="379"/>
      <c r="BT28" s="379"/>
      <c r="BU28" s="380"/>
      <c r="BV28" s="378">
        <v>3533160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8</v>
      </c>
      <c r="M29" s="360"/>
      <c r="N29" s="360"/>
      <c r="O29" s="360"/>
      <c r="P29" s="361"/>
      <c r="Q29" s="359">
        <v>2900</v>
      </c>
      <c r="R29" s="360"/>
      <c r="S29" s="360"/>
      <c r="T29" s="360"/>
      <c r="U29" s="360"/>
      <c r="V29" s="361"/>
      <c r="W29" s="425"/>
      <c r="X29" s="416"/>
      <c r="Y29" s="417"/>
      <c r="Z29" s="356" t="s">
        <v>171</v>
      </c>
      <c r="AA29" s="357"/>
      <c r="AB29" s="357"/>
      <c r="AC29" s="357"/>
      <c r="AD29" s="357"/>
      <c r="AE29" s="357"/>
      <c r="AF29" s="357"/>
      <c r="AG29" s="358"/>
      <c r="AH29" s="359">
        <v>92</v>
      </c>
      <c r="AI29" s="360"/>
      <c r="AJ29" s="360"/>
      <c r="AK29" s="360"/>
      <c r="AL29" s="361"/>
      <c r="AM29" s="359">
        <v>278392</v>
      </c>
      <c r="AN29" s="360"/>
      <c r="AO29" s="360"/>
      <c r="AP29" s="360"/>
      <c r="AQ29" s="360"/>
      <c r="AR29" s="361"/>
      <c r="AS29" s="359">
        <v>3026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27746</v>
      </c>
      <c r="BO29" s="384"/>
      <c r="BP29" s="384"/>
      <c r="BQ29" s="384"/>
      <c r="BR29" s="384"/>
      <c r="BS29" s="384"/>
      <c r="BT29" s="384"/>
      <c r="BU29" s="385"/>
      <c r="BV29" s="383">
        <v>27611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4941808</v>
      </c>
      <c r="BO30" s="387"/>
      <c r="BP30" s="387"/>
      <c r="BQ30" s="387"/>
      <c r="BR30" s="387"/>
      <c r="BS30" s="387"/>
      <c r="BT30" s="387"/>
      <c r="BU30" s="388"/>
      <c r="BV30" s="386">
        <v>4920245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農業集落排水処理施設事業特別会計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愛知県市町村職員退職手当組合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海部津島土地開発公社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海部地区水防事務組合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海部南部消防組合（一般会計）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海部南部消防組合（消防指令センター特別会計）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海部地区環境事務組合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海部南部広域事務組合（一般会計）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海部南部広域事務組合（障害者自立支援特別会計）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海部地区急病診療所組合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海部南部水道企業団</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愛知県後期高齢者医療広域連合（一般会計）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9" t="s">
        <v>24</v>
      </c>
      <c r="C41" s="1180"/>
      <c r="D41" s="81"/>
      <c r="E41" s="1181" t="s">
        <v>25</v>
      </c>
      <c r="F41" s="1181"/>
      <c r="G41" s="1181"/>
      <c r="H41" s="1182"/>
      <c r="I41" s="82">
        <v>722</v>
      </c>
      <c r="J41" s="83">
        <v>611</v>
      </c>
      <c r="K41" s="83">
        <v>498</v>
      </c>
      <c r="L41" s="83">
        <v>381</v>
      </c>
      <c r="M41" s="84">
        <v>261</v>
      </c>
    </row>
    <row r="42" spans="2:13" ht="27.75" customHeight="1" x14ac:dyDescent="0.15">
      <c r="B42" s="1169"/>
      <c r="C42" s="1170"/>
      <c r="D42" s="85"/>
      <c r="E42" s="1173" t="s">
        <v>26</v>
      </c>
      <c r="F42" s="1173"/>
      <c r="G42" s="1173"/>
      <c r="H42" s="1174"/>
      <c r="I42" s="86">
        <v>218</v>
      </c>
      <c r="J42" s="87">
        <v>203</v>
      </c>
      <c r="K42" s="87">
        <v>188</v>
      </c>
      <c r="L42" s="87">
        <v>173</v>
      </c>
      <c r="M42" s="88">
        <v>158</v>
      </c>
    </row>
    <row r="43" spans="2:13" ht="27.75" customHeight="1" x14ac:dyDescent="0.15">
      <c r="B43" s="1169"/>
      <c r="C43" s="1170"/>
      <c r="D43" s="85"/>
      <c r="E43" s="1173" t="s">
        <v>27</v>
      </c>
      <c r="F43" s="1173"/>
      <c r="G43" s="1173"/>
      <c r="H43" s="1174"/>
      <c r="I43" s="86">
        <v>371</v>
      </c>
      <c r="J43" s="87">
        <v>274</v>
      </c>
      <c r="K43" s="87">
        <v>264</v>
      </c>
      <c r="L43" s="87">
        <v>250</v>
      </c>
      <c r="M43" s="88">
        <v>230</v>
      </c>
    </row>
    <row r="44" spans="2:13" ht="27.75" customHeight="1" x14ac:dyDescent="0.15">
      <c r="B44" s="1169"/>
      <c r="C44" s="1170"/>
      <c r="D44" s="85"/>
      <c r="E44" s="1173" t="s">
        <v>28</v>
      </c>
      <c r="F44" s="1173"/>
      <c r="G44" s="1173"/>
      <c r="H44" s="1174"/>
      <c r="I44" s="86">
        <v>292</v>
      </c>
      <c r="J44" s="87">
        <v>240</v>
      </c>
      <c r="K44" s="87">
        <v>178</v>
      </c>
      <c r="L44" s="87">
        <v>126</v>
      </c>
      <c r="M44" s="88">
        <v>75</v>
      </c>
    </row>
    <row r="45" spans="2:13" ht="27.75" customHeight="1" x14ac:dyDescent="0.15">
      <c r="B45" s="1169"/>
      <c r="C45" s="1170"/>
      <c r="D45" s="85"/>
      <c r="E45" s="1173" t="s">
        <v>29</v>
      </c>
      <c r="F45" s="1173"/>
      <c r="G45" s="1173"/>
      <c r="H45" s="1174"/>
      <c r="I45" s="86">
        <v>419</v>
      </c>
      <c r="J45" s="87">
        <v>321</v>
      </c>
      <c r="K45" s="87">
        <v>292</v>
      </c>
      <c r="L45" s="87">
        <v>291</v>
      </c>
      <c r="M45" s="88">
        <v>274</v>
      </c>
    </row>
    <row r="46" spans="2:13" ht="27.75" customHeight="1" x14ac:dyDescent="0.15">
      <c r="B46" s="1169"/>
      <c r="C46" s="1170"/>
      <c r="D46" s="85"/>
      <c r="E46" s="1173" t="s">
        <v>30</v>
      </c>
      <c r="F46" s="1173"/>
      <c r="G46" s="1173"/>
      <c r="H46" s="1174"/>
      <c r="I46" s="86" t="s">
        <v>475</v>
      </c>
      <c r="J46" s="87" t="s">
        <v>475</v>
      </c>
      <c r="K46" s="87" t="s">
        <v>475</v>
      </c>
      <c r="L46" s="87" t="s">
        <v>475</v>
      </c>
      <c r="M46" s="88" t="s">
        <v>475</v>
      </c>
    </row>
    <row r="47" spans="2:13" ht="27.75" customHeight="1" x14ac:dyDescent="0.15">
      <c r="B47" s="1169"/>
      <c r="C47" s="1170"/>
      <c r="D47" s="85"/>
      <c r="E47" s="1173" t="s">
        <v>31</v>
      </c>
      <c r="F47" s="1173"/>
      <c r="G47" s="1173"/>
      <c r="H47" s="1174"/>
      <c r="I47" s="86" t="s">
        <v>475</v>
      </c>
      <c r="J47" s="87" t="s">
        <v>475</v>
      </c>
      <c r="K47" s="87" t="s">
        <v>475</v>
      </c>
      <c r="L47" s="87" t="s">
        <v>475</v>
      </c>
      <c r="M47" s="88" t="s">
        <v>475</v>
      </c>
    </row>
    <row r="48" spans="2:13" ht="27.75" customHeight="1" x14ac:dyDescent="0.15">
      <c r="B48" s="1171"/>
      <c r="C48" s="1172"/>
      <c r="D48" s="85"/>
      <c r="E48" s="1173" t="s">
        <v>32</v>
      </c>
      <c r="F48" s="1173"/>
      <c r="G48" s="1173"/>
      <c r="H48" s="1174"/>
      <c r="I48" s="86" t="s">
        <v>475</v>
      </c>
      <c r="J48" s="87" t="s">
        <v>475</v>
      </c>
      <c r="K48" s="87" t="s">
        <v>475</v>
      </c>
      <c r="L48" s="87" t="s">
        <v>475</v>
      </c>
      <c r="M48" s="88" t="s">
        <v>475</v>
      </c>
    </row>
    <row r="49" spans="2:13" ht="27.75" customHeight="1" x14ac:dyDescent="0.15">
      <c r="B49" s="1167" t="s">
        <v>33</v>
      </c>
      <c r="C49" s="1168"/>
      <c r="D49" s="89"/>
      <c r="E49" s="1173" t="s">
        <v>34</v>
      </c>
      <c r="F49" s="1173"/>
      <c r="G49" s="1173"/>
      <c r="H49" s="1174"/>
      <c r="I49" s="86">
        <v>6557</v>
      </c>
      <c r="J49" s="87">
        <v>7514</v>
      </c>
      <c r="K49" s="87">
        <v>7850</v>
      </c>
      <c r="L49" s="87">
        <v>8821</v>
      </c>
      <c r="M49" s="88">
        <v>9356</v>
      </c>
    </row>
    <row r="50" spans="2:13" ht="27.75" customHeight="1" x14ac:dyDescent="0.15">
      <c r="B50" s="1169"/>
      <c r="C50" s="1170"/>
      <c r="D50" s="85"/>
      <c r="E50" s="1173" t="s">
        <v>35</v>
      </c>
      <c r="F50" s="1173"/>
      <c r="G50" s="1173"/>
      <c r="H50" s="1174"/>
      <c r="I50" s="86" t="s">
        <v>475</v>
      </c>
      <c r="J50" s="87" t="s">
        <v>475</v>
      </c>
      <c r="K50" s="87" t="s">
        <v>475</v>
      </c>
      <c r="L50" s="87" t="s">
        <v>475</v>
      </c>
      <c r="M50" s="88" t="s">
        <v>475</v>
      </c>
    </row>
    <row r="51" spans="2:13" ht="27.75" customHeight="1" x14ac:dyDescent="0.15">
      <c r="B51" s="1171"/>
      <c r="C51" s="1172"/>
      <c r="D51" s="85"/>
      <c r="E51" s="1173" t="s">
        <v>36</v>
      </c>
      <c r="F51" s="1173"/>
      <c r="G51" s="1173"/>
      <c r="H51" s="1174"/>
      <c r="I51" s="86">
        <v>1669</v>
      </c>
      <c r="J51" s="87">
        <v>1687</v>
      </c>
      <c r="K51" s="87">
        <v>1626</v>
      </c>
      <c r="L51" s="87">
        <v>1528</v>
      </c>
      <c r="M51" s="88">
        <v>1385</v>
      </c>
    </row>
    <row r="52" spans="2:13" ht="27.75" customHeight="1" thickBot="1" x14ac:dyDescent="0.2">
      <c r="B52" s="1175" t="s">
        <v>37</v>
      </c>
      <c r="C52" s="1176"/>
      <c r="D52" s="90"/>
      <c r="E52" s="1177" t="s">
        <v>38</v>
      </c>
      <c r="F52" s="1177"/>
      <c r="G52" s="1177"/>
      <c r="H52" s="1178"/>
      <c r="I52" s="91">
        <v>-6203</v>
      </c>
      <c r="J52" s="92">
        <v>-7552</v>
      </c>
      <c r="K52" s="92">
        <v>-8056</v>
      </c>
      <c r="L52" s="92">
        <v>-9128</v>
      </c>
      <c r="M52" s="93">
        <v>-9744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881263</v>
      </c>
      <c r="E3" s="116"/>
      <c r="F3" s="117">
        <v>291917</v>
      </c>
      <c r="G3" s="118"/>
      <c r="H3" s="119"/>
    </row>
    <row r="4" spans="1:8" x14ac:dyDescent="0.15">
      <c r="A4" s="120"/>
      <c r="B4" s="121"/>
      <c r="C4" s="122"/>
      <c r="D4" s="123">
        <v>708734</v>
      </c>
      <c r="E4" s="124"/>
      <c r="F4" s="125">
        <v>163714</v>
      </c>
      <c r="G4" s="126"/>
      <c r="H4" s="127"/>
    </row>
    <row r="5" spans="1:8" x14ac:dyDescent="0.15">
      <c r="A5" s="108" t="s">
        <v>509</v>
      </c>
      <c r="B5" s="113"/>
      <c r="C5" s="114"/>
      <c r="D5" s="115">
        <v>144569</v>
      </c>
      <c r="E5" s="116"/>
      <c r="F5" s="117">
        <v>325581</v>
      </c>
      <c r="G5" s="118"/>
      <c r="H5" s="119"/>
    </row>
    <row r="6" spans="1:8" x14ac:dyDescent="0.15">
      <c r="A6" s="120"/>
      <c r="B6" s="121"/>
      <c r="C6" s="122"/>
      <c r="D6" s="123">
        <v>124871</v>
      </c>
      <c r="E6" s="124"/>
      <c r="F6" s="125">
        <v>165116</v>
      </c>
      <c r="G6" s="126"/>
      <c r="H6" s="127"/>
    </row>
    <row r="7" spans="1:8" x14ac:dyDescent="0.15">
      <c r="A7" s="108" t="s">
        <v>510</v>
      </c>
      <c r="B7" s="113"/>
      <c r="C7" s="114"/>
      <c r="D7" s="115">
        <v>238276</v>
      </c>
      <c r="E7" s="116"/>
      <c r="F7" s="117">
        <v>203567</v>
      </c>
      <c r="G7" s="118"/>
      <c r="H7" s="119"/>
    </row>
    <row r="8" spans="1:8" x14ac:dyDescent="0.15">
      <c r="A8" s="120"/>
      <c r="B8" s="121"/>
      <c r="C8" s="122"/>
      <c r="D8" s="123">
        <v>222433</v>
      </c>
      <c r="E8" s="124"/>
      <c r="F8" s="125">
        <v>121137</v>
      </c>
      <c r="G8" s="126"/>
      <c r="H8" s="127"/>
    </row>
    <row r="9" spans="1:8" x14ac:dyDescent="0.15">
      <c r="A9" s="108" t="s">
        <v>511</v>
      </c>
      <c r="B9" s="113"/>
      <c r="C9" s="114"/>
      <c r="D9" s="115">
        <v>96074</v>
      </c>
      <c r="E9" s="116"/>
      <c r="F9" s="117">
        <v>185018</v>
      </c>
      <c r="G9" s="118"/>
      <c r="H9" s="119"/>
    </row>
    <row r="10" spans="1:8" x14ac:dyDescent="0.15">
      <c r="A10" s="120"/>
      <c r="B10" s="121"/>
      <c r="C10" s="122"/>
      <c r="D10" s="123">
        <v>69067</v>
      </c>
      <c r="E10" s="124"/>
      <c r="F10" s="125">
        <v>95064</v>
      </c>
      <c r="G10" s="126"/>
      <c r="H10" s="127"/>
    </row>
    <row r="11" spans="1:8" x14ac:dyDescent="0.15">
      <c r="A11" s="108" t="s">
        <v>512</v>
      </c>
      <c r="B11" s="113"/>
      <c r="C11" s="114"/>
      <c r="D11" s="115">
        <v>155960</v>
      </c>
      <c r="E11" s="116"/>
      <c r="F11" s="117">
        <v>238802</v>
      </c>
      <c r="G11" s="118"/>
      <c r="H11" s="119"/>
    </row>
    <row r="12" spans="1:8" x14ac:dyDescent="0.15">
      <c r="A12" s="120"/>
      <c r="B12" s="121"/>
      <c r="C12" s="128"/>
      <c r="D12" s="123">
        <v>75052</v>
      </c>
      <c r="E12" s="124"/>
      <c r="F12" s="125">
        <v>128562</v>
      </c>
      <c r="G12" s="126"/>
      <c r="H12" s="127"/>
    </row>
    <row r="13" spans="1:8" x14ac:dyDescent="0.15">
      <c r="A13" s="108"/>
      <c r="B13" s="113"/>
      <c r="C13" s="129"/>
      <c r="D13" s="130">
        <v>303228</v>
      </c>
      <c r="E13" s="131"/>
      <c r="F13" s="132">
        <v>248977</v>
      </c>
      <c r="G13" s="133"/>
      <c r="H13" s="119"/>
    </row>
    <row r="14" spans="1:8" x14ac:dyDescent="0.15">
      <c r="A14" s="120"/>
      <c r="B14" s="121"/>
      <c r="C14" s="122"/>
      <c r="D14" s="123">
        <v>240031</v>
      </c>
      <c r="E14" s="124"/>
      <c r="F14" s="125">
        <v>134719</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9.11</v>
      </c>
      <c r="C19" s="134">
        <f>ROUND(VALUE(SUBSTITUTE(実質収支比率等に係る経年分析!G$48,"▲","-")),2)</f>
        <v>6.16</v>
      </c>
      <c r="D19" s="134">
        <f>ROUND(VALUE(SUBSTITUTE(実質収支比率等に係る経年分析!H$48,"▲","-")),2)</f>
        <v>9.44</v>
      </c>
      <c r="E19" s="134">
        <f>ROUND(VALUE(SUBSTITUTE(実質収支比率等に係る経年分析!I$48,"▲","-")),2)</f>
        <v>6.99</v>
      </c>
      <c r="F19" s="134">
        <f>ROUND(VALUE(SUBSTITUTE(実質収支比率等に係る経年分析!J$48,"▲","-")),2)</f>
        <v>6.14</v>
      </c>
    </row>
    <row r="20" spans="1:11" x14ac:dyDescent="0.15">
      <c r="A20" s="134" t="s">
        <v>43</v>
      </c>
      <c r="B20" s="134">
        <f>ROUND(VALUE(SUBSTITUTE(実質収支比率等に係る経年分析!F$47,"▲","-")),2)</f>
        <v>51.16</v>
      </c>
      <c r="C20" s="134">
        <f>ROUND(VALUE(SUBSTITUTE(実質収支比率等に係る経年分析!G$47,"▲","-")),2)</f>
        <v>72.39</v>
      </c>
      <c r="D20" s="134">
        <f>ROUND(VALUE(SUBSTITUTE(実質収支比率等に係る経年分析!H$47,"▲","-")),2)</f>
        <v>79.58</v>
      </c>
      <c r="E20" s="134">
        <f>ROUND(VALUE(SUBSTITUTE(実質収支比率等に係る経年分析!I$47,"▲","-")),2)</f>
        <v>85.76</v>
      </c>
      <c r="F20" s="134">
        <f>ROUND(VALUE(SUBSTITUTE(実質収支比率等に係る経年分析!J$47,"▲","-")),2)</f>
        <v>94.15</v>
      </c>
    </row>
    <row r="21" spans="1:11" x14ac:dyDescent="0.15">
      <c r="A21" s="134" t="s">
        <v>44</v>
      </c>
      <c r="B21" s="134">
        <f>IF(ISNUMBER(VALUE(SUBSTITUTE(実質収支比率等に係る経年分析!F$49,"▲","-"))),ROUND(VALUE(SUBSTITUTE(実質収支比率等に係る経年分析!F$49,"▲","-")),2),NA())</f>
        <v>-14.01</v>
      </c>
      <c r="C21" s="134">
        <f>IF(ISNUMBER(VALUE(SUBSTITUTE(実質収支比率等に係る経年分析!G$49,"▲","-"))),ROUND(VALUE(SUBSTITUTE(実質収支比率等に係る経年分析!G$49,"▲","-")),2),NA())</f>
        <v>14.09</v>
      </c>
      <c r="D21" s="134">
        <f>IF(ISNUMBER(VALUE(SUBSTITUTE(実質収支比率等に係る経年分析!H$49,"▲","-"))),ROUND(VALUE(SUBSTITUTE(実質収支比率等に係る経年分析!H$49,"▲","-")),2),NA())</f>
        <v>8.9700000000000006</v>
      </c>
      <c r="E21" s="134">
        <f>IF(ISNUMBER(VALUE(SUBSTITUTE(実質収支比率等に係る経年分析!I$49,"▲","-"))),ROUND(VALUE(SUBSTITUTE(実質収支比率等に係る経年分析!I$49,"▲","-")),2),NA())</f>
        <v>2.57</v>
      </c>
      <c r="F21" s="134">
        <f>IF(ISNUMBER(VALUE(SUBSTITUTE(実質収支比率等に係る経年分析!J$49,"▲","-"))),ROUND(VALUE(SUBSTITUTE(実質収支比率等に係る経年分析!J$49,"▲","-")),2),NA())</f>
        <v>11.35</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土地取得特別会計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介護保険特別会計（サービス事業勘定）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1.98</v>
      </c>
    </row>
    <row r="35" spans="1:16" x14ac:dyDescent="0.15">
      <c r="A35" s="135" t="str">
        <f>IF(連結実質赤字比率に係る赤字・黒字の構成分析!C$35="",NA(),連結実質赤字比率に係る赤字・黒字の構成分析!C$35)</f>
        <v>農業集落排水処理施設事業特別会計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3.56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9.11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9.44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6.99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6.14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141</v>
      </c>
      <c r="E42" s="136"/>
      <c r="F42" s="136"/>
      <c r="G42" s="136">
        <f>'実質公債費比率（分子）の構造'!L$52</f>
        <v>150</v>
      </c>
      <c r="H42" s="136"/>
      <c r="I42" s="136"/>
      <c r="J42" s="136">
        <f>'実質公債費比率（分子）の構造'!M$52</f>
        <v>157</v>
      </c>
      <c r="K42" s="136"/>
      <c r="L42" s="136"/>
      <c r="M42" s="136">
        <f>'実質公債費比率（分子）の構造'!N$52</f>
        <v>161</v>
      </c>
      <c r="N42" s="136"/>
      <c r="O42" s="136"/>
      <c r="P42" s="136">
        <f>'実質公債費比率（分子）の構造'!O$52</f>
        <v>167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32</v>
      </c>
      <c r="C44" s="136"/>
      <c r="D44" s="136"/>
      <c r="E44" s="136">
        <f>'実質公債費比率（分子）の構造'!L$50</f>
        <v>20</v>
      </c>
      <c r="F44" s="136"/>
      <c r="G44" s="136"/>
      <c r="H44" s="136">
        <f>'実質公債費比率（分子）の構造'!M$50</f>
        <v>20</v>
      </c>
      <c r="I44" s="136"/>
      <c r="J44" s="136"/>
      <c r="K44" s="136">
        <f>'実質公債費比率（分子）の構造'!N$50</f>
        <v>19</v>
      </c>
      <c r="L44" s="136"/>
      <c r="M44" s="136"/>
      <c r="N44" s="136">
        <f>'実質公債費比率（分子）の構造'!O$50</f>
        <v>19</v>
      </c>
      <c r="O44" s="136"/>
      <c r="P44" s="136"/>
    </row>
    <row r="45" spans="1:16" x14ac:dyDescent="0.15">
      <c r="A45" s="136" t="s">
        <v>54</v>
      </c>
      <c r="B45" s="136">
        <f>'実質公債費比率（分子）の構造'!K$49</f>
        <v>61</v>
      </c>
      <c r="C45" s="136"/>
      <c r="D45" s="136"/>
      <c r="E45" s="136">
        <f>'実質公債費比率（分子）の構造'!L$49</f>
        <v>53</v>
      </c>
      <c r="F45" s="136"/>
      <c r="G45" s="136"/>
      <c r="H45" s="136">
        <f>'実質公債費比率（分子）の構造'!M$49</f>
        <v>57</v>
      </c>
      <c r="I45" s="136"/>
      <c r="J45" s="136"/>
      <c r="K45" s="136">
        <f>'実質公債費比率（分子）の構造'!N$49</f>
        <v>55</v>
      </c>
      <c r="L45" s="136"/>
      <c r="M45" s="136"/>
      <c r="N45" s="136">
        <f>'実質公債費比率（分子）の構造'!O$49</f>
        <v>46</v>
      </c>
      <c r="O45" s="136"/>
      <c r="P45" s="136"/>
    </row>
    <row r="46" spans="1:16" x14ac:dyDescent="0.15">
      <c r="A46" s="136" t="s">
        <v>55</v>
      </c>
      <c r="B46" s="136">
        <f>'実質公債費比率（分子）の構造'!K$48</f>
        <v>27</v>
      </c>
      <c r="C46" s="136"/>
      <c r="D46" s="136"/>
      <c r="E46" s="136">
        <f>'実質公債費比率（分子）の構造'!L$48</f>
        <v>29</v>
      </c>
      <c r="F46" s="136"/>
      <c r="G46" s="136"/>
      <c r="H46" s="136">
        <f>'実質公債費比率（分子）の構造'!M$48</f>
        <v>29</v>
      </c>
      <c r="I46" s="136"/>
      <c r="J46" s="136"/>
      <c r="K46" s="136">
        <f>'実質公債費比率（分子）の構造'!N$48</f>
        <v>28</v>
      </c>
      <c r="L46" s="136"/>
      <c r="M46" s="136"/>
      <c r="N46" s="136">
        <f>'実質公債費比率（分子）の構造'!O$48</f>
        <v>28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140</v>
      </c>
      <c r="C49" s="136"/>
      <c r="D49" s="136"/>
      <c r="E49" s="136">
        <f>'実質公債費比率（分子）の構造'!L$45</f>
        <v>132</v>
      </c>
      <c r="F49" s="136"/>
      <c r="G49" s="136"/>
      <c r="H49" s="136">
        <f>'実質公債費比率（分子）の構造'!M$45</f>
        <v>132</v>
      </c>
      <c r="I49" s="136"/>
      <c r="J49" s="136"/>
      <c r="K49" s="136">
        <f>'実質公債費比率（分子）の構造'!N$45</f>
        <v>131</v>
      </c>
      <c r="L49" s="136"/>
      <c r="M49" s="136"/>
      <c r="N49" s="136">
        <f>'実質公債費比率（分子）の構造'!O$45</f>
        <v>131</v>
      </c>
      <c r="O49" s="136"/>
      <c r="P49" s="136"/>
    </row>
    <row r="50" spans="1:16" x14ac:dyDescent="0.15">
      <c r="A50" s="136" t="s">
        <v>59</v>
      </c>
      <c r="B50" s="136" t="e">
        <f>NA()</f>
        <v>#N/A</v>
      </c>
      <c r="C50" s="136">
        <f>IF(ISNUMBER('実質公債費比率（分子）の構造'!K$53),'実質公債費比率（分子）の構造'!K$53,NA())</f>
        <v>119</v>
      </c>
      <c r="D50" s="136" t="e">
        <f>NA()</f>
        <v>#N/A</v>
      </c>
      <c r="E50" s="136" t="e">
        <f>NA()</f>
        <v>#N/A</v>
      </c>
      <c r="F50" s="136">
        <f>IF(ISNUMBER('実質公債費比率（分子）の構造'!L$53),'実質公債費比率（分子）の構造'!L$53,NA())</f>
        <v>84</v>
      </c>
      <c r="G50" s="136" t="e">
        <f>NA()</f>
        <v>#N/A</v>
      </c>
      <c r="H50" s="136" t="e">
        <f>NA()</f>
        <v>#N/A</v>
      </c>
      <c r="I50" s="136">
        <f>IF(ISNUMBER('実質公債費比率（分子）の構造'!M$53),'実質公債費比率（分子）の構造'!M$53,NA())</f>
        <v>81</v>
      </c>
      <c r="J50" s="136" t="e">
        <f>NA()</f>
        <v>#N/A</v>
      </c>
      <c r="K50" s="136" t="e">
        <f>NA()</f>
        <v>#N/A</v>
      </c>
      <c r="L50" s="136">
        <f>IF(ISNUMBER('実質公債費比率（分子）の構造'!N$53),'実質公債費比率（分子）の構造'!N$53,NA())</f>
        <v>72</v>
      </c>
      <c r="M50" s="136" t="e">
        <f>NA()</f>
        <v>#N/A</v>
      </c>
      <c r="N50" s="136" t="e">
        <f>NA()</f>
        <v>#N/A</v>
      </c>
      <c r="O50" s="136">
        <f>IF(ISNUMBER('実質公債費比率（分子）の構造'!O$53),'実質公債費比率（分子）の構造'!O$53,NA())</f>
        <v>57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1669</v>
      </c>
      <c r="E56" s="135"/>
      <c r="F56" s="135"/>
      <c r="G56" s="135">
        <f>'将来負担比率（分子）の構造'!J$51</f>
        <v>1687</v>
      </c>
      <c r="H56" s="135"/>
      <c r="I56" s="135"/>
      <c r="J56" s="135">
        <f>'将来負担比率（分子）の構造'!K$51</f>
        <v>1626</v>
      </c>
      <c r="K56" s="135"/>
      <c r="L56" s="135"/>
      <c r="M56" s="135">
        <f>'将来負担比率（分子）の構造'!L$51</f>
        <v>1528</v>
      </c>
      <c r="N56" s="135"/>
      <c r="O56" s="135"/>
      <c r="P56" s="135">
        <f>'将来負担比率（分子）の構造'!M$51</f>
        <v>1385</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6557</v>
      </c>
      <c r="E58" s="135"/>
      <c r="F58" s="135"/>
      <c r="G58" s="135">
        <f>'将来負担比率（分子）の構造'!J$49</f>
        <v>7514</v>
      </c>
      <c r="H58" s="135"/>
      <c r="I58" s="135"/>
      <c r="J58" s="135">
        <f>'将来負担比率（分子）の構造'!K$49</f>
        <v>7850</v>
      </c>
      <c r="K58" s="135"/>
      <c r="L58" s="135"/>
      <c r="M58" s="135">
        <f>'将来負担比率（分子）の構造'!L$49</f>
        <v>8821</v>
      </c>
      <c r="N58" s="135"/>
      <c r="O58" s="135"/>
      <c r="P58" s="135">
        <f>'将来負担比率（分子）の構造'!M$49</f>
        <v>9356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419</v>
      </c>
      <c r="C62" s="135"/>
      <c r="D62" s="135"/>
      <c r="E62" s="135">
        <f>'将来負担比率（分子）の構造'!J$45</f>
        <v>321</v>
      </c>
      <c r="F62" s="135"/>
      <c r="G62" s="135"/>
      <c r="H62" s="135">
        <f>'将来負担比率（分子）の構造'!K$45</f>
        <v>292</v>
      </c>
      <c r="I62" s="135"/>
      <c r="J62" s="135"/>
      <c r="K62" s="135">
        <f>'将来負担比率（分子）の構造'!L$45</f>
        <v>291</v>
      </c>
      <c r="L62" s="135"/>
      <c r="M62" s="135"/>
      <c r="N62" s="135">
        <f>'将来負担比率（分子）の構造'!M$45</f>
        <v>274</v>
      </c>
      <c r="O62" s="135"/>
      <c r="P62" s="135"/>
    </row>
    <row r="63" spans="1:16" x14ac:dyDescent="0.15">
      <c r="A63" s="135" t="s">
        <v>28</v>
      </c>
      <c r="B63" s="135">
        <f>'将来負担比率（分子）の構造'!I$44</f>
        <v>292</v>
      </c>
      <c r="C63" s="135"/>
      <c r="D63" s="135"/>
      <c r="E63" s="135">
        <f>'将来負担比率（分子）の構造'!J$44</f>
        <v>240</v>
      </c>
      <c r="F63" s="135"/>
      <c r="G63" s="135"/>
      <c r="H63" s="135">
        <f>'将来負担比率（分子）の構造'!K$44</f>
        <v>178</v>
      </c>
      <c r="I63" s="135"/>
      <c r="J63" s="135"/>
      <c r="K63" s="135">
        <f>'将来負担比率（分子）の構造'!L$44</f>
        <v>126</v>
      </c>
      <c r="L63" s="135"/>
      <c r="M63" s="135"/>
      <c r="N63" s="135">
        <f>'将来負担比率（分子）の構造'!M$44</f>
        <v>75</v>
      </c>
      <c r="O63" s="135"/>
      <c r="P63" s="135"/>
    </row>
    <row r="64" spans="1:16" x14ac:dyDescent="0.15">
      <c r="A64" s="135" t="s">
        <v>27</v>
      </c>
      <c r="B64" s="135">
        <f>'将来負担比率（分子）の構造'!I$43</f>
        <v>371</v>
      </c>
      <c r="C64" s="135"/>
      <c r="D64" s="135"/>
      <c r="E64" s="135">
        <f>'将来負担比率（分子）の構造'!J$43</f>
        <v>274</v>
      </c>
      <c r="F64" s="135"/>
      <c r="G64" s="135"/>
      <c r="H64" s="135">
        <f>'将来負担比率（分子）の構造'!K$43</f>
        <v>264</v>
      </c>
      <c r="I64" s="135"/>
      <c r="J64" s="135"/>
      <c r="K64" s="135">
        <f>'将来負担比率（分子）の構造'!L$43</f>
        <v>250</v>
      </c>
      <c r="L64" s="135"/>
      <c r="M64" s="135"/>
      <c r="N64" s="135">
        <f>'将来負担比率（分子）の構造'!M$43</f>
        <v>230</v>
      </c>
      <c r="O64" s="135"/>
      <c r="P64" s="135"/>
    </row>
    <row r="65" spans="1:16" x14ac:dyDescent="0.15">
      <c r="A65" s="135" t="s">
        <v>26</v>
      </c>
      <c r="B65" s="135">
        <f>'将来負担比率（分子）の構造'!I$42</f>
        <v>218</v>
      </c>
      <c r="C65" s="135"/>
      <c r="D65" s="135"/>
      <c r="E65" s="135">
        <f>'将来負担比率（分子）の構造'!J$42</f>
        <v>203</v>
      </c>
      <c r="F65" s="135"/>
      <c r="G65" s="135"/>
      <c r="H65" s="135">
        <f>'将来負担比率（分子）の構造'!K$42</f>
        <v>188</v>
      </c>
      <c r="I65" s="135"/>
      <c r="J65" s="135"/>
      <c r="K65" s="135">
        <f>'将来負担比率（分子）の構造'!L$42</f>
        <v>173</v>
      </c>
      <c r="L65" s="135"/>
      <c r="M65" s="135"/>
      <c r="N65" s="135">
        <f>'将来負担比率（分子）の構造'!M$42</f>
        <v>158</v>
      </c>
      <c r="O65" s="135"/>
      <c r="P65" s="135"/>
    </row>
    <row r="66" spans="1:16" x14ac:dyDescent="0.15">
      <c r="A66" s="135" t="s">
        <v>25</v>
      </c>
      <c r="B66" s="135">
        <f>'将来負担比率（分子）の構造'!I$41</f>
        <v>722</v>
      </c>
      <c r="C66" s="135"/>
      <c r="D66" s="135"/>
      <c r="E66" s="135">
        <f>'将来負担比率（分子）の構造'!J$41</f>
        <v>611</v>
      </c>
      <c r="F66" s="135"/>
      <c r="G66" s="135"/>
      <c r="H66" s="135">
        <f>'将来負担比率（分子）の構造'!K$41</f>
        <v>498</v>
      </c>
      <c r="I66" s="135"/>
      <c r="J66" s="135"/>
      <c r="K66" s="135">
        <f>'将来負担比率（分子）の構造'!L$41</f>
        <v>381</v>
      </c>
      <c r="L66" s="135"/>
      <c r="M66" s="135"/>
      <c r="N66" s="135">
        <f>'将来負担比率（分子）の構造'!M$41</f>
        <v>261</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3733039</v>
      </c>
      <c r="S5" s="637"/>
      <c r="T5" s="637"/>
      <c r="U5" s="637"/>
      <c r="V5" s="637"/>
      <c r="W5" s="637"/>
      <c r="X5" s="637"/>
      <c r="Y5" s="684"/>
      <c r="Z5" s="697">
        <v>72.099999999999994</v>
      </c>
      <c r="AA5" s="697"/>
      <c r="AB5" s="697"/>
      <c r="AC5" s="697"/>
      <c r="AD5" s="698">
        <v>3733039</v>
      </c>
      <c r="AE5" s="698"/>
      <c r="AF5" s="698"/>
      <c r="AG5" s="698"/>
      <c r="AH5" s="698"/>
      <c r="AI5" s="698"/>
      <c r="AJ5" s="698"/>
      <c r="AK5" s="698"/>
      <c r="AL5" s="685">
        <v>88</v>
      </c>
      <c r="AM5" s="654"/>
      <c r="AN5" s="654"/>
      <c r="AO5" s="686"/>
      <c r="AP5" s="673" t="s">
        <v>209</v>
      </c>
      <c r="AQ5" s="674"/>
      <c r="AR5" s="674"/>
      <c r="AS5" s="674"/>
      <c r="AT5" s="674"/>
      <c r="AU5" s="674"/>
      <c r="AV5" s="674"/>
      <c r="AW5" s="674"/>
      <c r="AX5" s="674"/>
      <c r="AY5" s="674"/>
      <c r="AZ5" s="674"/>
      <c r="BA5" s="674"/>
      <c r="BB5" s="674"/>
      <c r="BC5" s="674"/>
      <c r="BD5" s="674"/>
      <c r="BE5" s="674"/>
      <c r="BF5" s="675"/>
      <c r="BG5" s="586">
        <v>3725122</v>
      </c>
      <c r="BH5" s="587"/>
      <c r="BI5" s="587"/>
      <c r="BJ5" s="587"/>
      <c r="BK5" s="587"/>
      <c r="BL5" s="587"/>
      <c r="BM5" s="587"/>
      <c r="BN5" s="588"/>
      <c r="BO5" s="639">
        <v>99.8</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x14ac:dyDescent="0.15">
      <c r="B6" s="583" t="s">
        <v>214</v>
      </c>
      <c r="C6" s="584"/>
      <c r="D6" s="584"/>
      <c r="E6" s="584"/>
      <c r="F6" s="584"/>
      <c r="G6" s="584"/>
      <c r="H6" s="584"/>
      <c r="I6" s="584"/>
      <c r="J6" s="584"/>
      <c r="K6" s="584"/>
      <c r="L6" s="584"/>
      <c r="M6" s="584"/>
      <c r="N6" s="584"/>
      <c r="O6" s="584"/>
      <c r="P6" s="584"/>
      <c r="Q6" s="585"/>
      <c r="R6" s="586">
        <v>302994</v>
      </c>
      <c r="S6" s="587"/>
      <c r="T6" s="587"/>
      <c r="U6" s="587"/>
      <c r="V6" s="587"/>
      <c r="W6" s="587"/>
      <c r="X6" s="587"/>
      <c r="Y6" s="588"/>
      <c r="Z6" s="639">
        <v>5.9</v>
      </c>
      <c r="AA6" s="639"/>
      <c r="AB6" s="639"/>
      <c r="AC6" s="639"/>
      <c r="AD6" s="640">
        <v>302994</v>
      </c>
      <c r="AE6" s="640"/>
      <c r="AF6" s="640"/>
      <c r="AG6" s="640"/>
      <c r="AH6" s="640"/>
      <c r="AI6" s="640"/>
      <c r="AJ6" s="640"/>
      <c r="AK6" s="640"/>
      <c r="AL6" s="609">
        <v>7.1</v>
      </c>
      <c r="AM6" s="641"/>
      <c r="AN6" s="641"/>
      <c r="AO6" s="642"/>
      <c r="AP6" s="583" t="s">
        <v>215</v>
      </c>
      <c r="AQ6" s="584"/>
      <c r="AR6" s="584"/>
      <c r="AS6" s="584"/>
      <c r="AT6" s="584"/>
      <c r="AU6" s="584"/>
      <c r="AV6" s="584"/>
      <c r="AW6" s="584"/>
      <c r="AX6" s="584"/>
      <c r="AY6" s="584"/>
      <c r="AZ6" s="584"/>
      <c r="BA6" s="584"/>
      <c r="BB6" s="584"/>
      <c r="BC6" s="584"/>
      <c r="BD6" s="584"/>
      <c r="BE6" s="584"/>
      <c r="BF6" s="585"/>
      <c r="BG6" s="586">
        <v>3725122</v>
      </c>
      <c r="BH6" s="587"/>
      <c r="BI6" s="587"/>
      <c r="BJ6" s="587"/>
      <c r="BK6" s="587"/>
      <c r="BL6" s="587"/>
      <c r="BM6" s="587"/>
      <c r="BN6" s="588"/>
      <c r="BO6" s="639">
        <v>99.8</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86379</v>
      </c>
      <c r="CS6" s="587"/>
      <c r="CT6" s="587"/>
      <c r="CU6" s="587"/>
      <c r="CV6" s="587"/>
      <c r="CW6" s="587"/>
      <c r="CX6" s="587"/>
      <c r="CY6" s="588"/>
      <c r="CZ6" s="639">
        <v>1.8</v>
      </c>
      <c r="DA6" s="639"/>
      <c r="DB6" s="639"/>
      <c r="DC6" s="639"/>
      <c r="DD6" s="592" t="s">
        <v>210</v>
      </c>
      <c r="DE6" s="587"/>
      <c r="DF6" s="587"/>
      <c r="DG6" s="587"/>
      <c r="DH6" s="587"/>
      <c r="DI6" s="587"/>
      <c r="DJ6" s="587"/>
      <c r="DK6" s="587"/>
      <c r="DL6" s="587"/>
      <c r="DM6" s="587"/>
      <c r="DN6" s="587"/>
      <c r="DO6" s="587"/>
      <c r="DP6" s="588"/>
      <c r="DQ6" s="592">
        <v>86379</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2046</v>
      </c>
      <c r="S7" s="587"/>
      <c r="T7" s="587"/>
      <c r="U7" s="587"/>
      <c r="V7" s="587"/>
      <c r="W7" s="587"/>
      <c r="X7" s="587"/>
      <c r="Y7" s="588"/>
      <c r="Z7" s="639">
        <v>0</v>
      </c>
      <c r="AA7" s="639"/>
      <c r="AB7" s="639"/>
      <c r="AC7" s="639"/>
      <c r="AD7" s="640">
        <v>2046</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772027</v>
      </c>
      <c r="BH7" s="587"/>
      <c r="BI7" s="587"/>
      <c r="BJ7" s="587"/>
      <c r="BK7" s="587"/>
      <c r="BL7" s="587"/>
      <c r="BM7" s="587"/>
      <c r="BN7" s="588"/>
      <c r="BO7" s="639">
        <v>20.7</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1317960</v>
      </c>
      <c r="CS7" s="587"/>
      <c r="CT7" s="587"/>
      <c r="CU7" s="587"/>
      <c r="CV7" s="587"/>
      <c r="CW7" s="587"/>
      <c r="CX7" s="587"/>
      <c r="CY7" s="588"/>
      <c r="CZ7" s="639">
        <v>27.8</v>
      </c>
      <c r="DA7" s="639"/>
      <c r="DB7" s="639"/>
      <c r="DC7" s="639"/>
      <c r="DD7" s="592">
        <v>70711</v>
      </c>
      <c r="DE7" s="587"/>
      <c r="DF7" s="587"/>
      <c r="DG7" s="587"/>
      <c r="DH7" s="587"/>
      <c r="DI7" s="587"/>
      <c r="DJ7" s="587"/>
      <c r="DK7" s="587"/>
      <c r="DL7" s="587"/>
      <c r="DM7" s="587"/>
      <c r="DN7" s="587"/>
      <c r="DO7" s="587"/>
      <c r="DP7" s="588"/>
      <c r="DQ7" s="592">
        <v>1262236</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3372</v>
      </c>
      <c r="S8" s="587"/>
      <c r="T8" s="587"/>
      <c r="U8" s="587"/>
      <c r="V8" s="587"/>
      <c r="W8" s="587"/>
      <c r="X8" s="587"/>
      <c r="Y8" s="588"/>
      <c r="Z8" s="639">
        <v>0.1</v>
      </c>
      <c r="AA8" s="639"/>
      <c r="AB8" s="639"/>
      <c r="AC8" s="639"/>
      <c r="AD8" s="640">
        <v>3372</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6427</v>
      </c>
      <c r="BH8" s="587"/>
      <c r="BI8" s="587"/>
      <c r="BJ8" s="587"/>
      <c r="BK8" s="587"/>
      <c r="BL8" s="587"/>
      <c r="BM8" s="587"/>
      <c r="BN8" s="588"/>
      <c r="BO8" s="639">
        <v>0.2</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883663</v>
      </c>
      <c r="CS8" s="587"/>
      <c r="CT8" s="587"/>
      <c r="CU8" s="587"/>
      <c r="CV8" s="587"/>
      <c r="CW8" s="587"/>
      <c r="CX8" s="587"/>
      <c r="CY8" s="588"/>
      <c r="CZ8" s="639">
        <v>18.600000000000001</v>
      </c>
      <c r="DA8" s="639"/>
      <c r="DB8" s="639"/>
      <c r="DC8" s="639"/>
      <c r="DD8" s="592">
        <v>55177</v>
      </c>
      <c r="DE8" s="587"/>
      <c r="DF8" s="587"/>
      <c r="DG8" s="587"/>
      <c r="DH8" s="587"/>
      <c r="DI8" s="587"/>
      <c r="DJ8" s="587"/>
      <c r="DK8" s="587"/>
      <c r="DL8" s="587"/>
      <c r="DM8" s="587"/>
      <c r="DN8" s="587"/>
      <c r="DO8" s="587"/>
      <c r="DP8" s="588"/>
      <c r="DQ8" s="592">
        <v>681069</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7258</v>
      </c>
      <c r="S9" s="587"/>
      <c r="T9" s="587"/>
      <c r="U9" s="587"/>
      <c r="V9" s="587"/>
      <c r="W9" s="587"/>
      <c r="X9" s="587"/>
      <c r="Y9" s="588"/>
      <c r="Z9" s="639">
        <v>0.1</v>
      </c>
      <c r="AA9" s="639"/>
      <c r="AB9" s="639"/>
      <c r="AC9" s="639"/>
      <c r="AD9" s="640">
        <v>7258</v>
      </c>
      <c r="AE9" s="640"/>
      <c r="AF9" s="640"/>
      <c r="AG9" s="640"/>
      <c r="AH9" s="640"/>
      <c r="AI9" s="640"/>
      <c r="AJ9" s="640"/>
      <c r="AK9" s="640"/>
      <c r="AL9" s="609">
        <v>0.2</v>
      </c>
      <c r="AM9" s="641"/>
      <c r="AN9" s="641"/>
      <c r="AO9" s="642"/>
      <c r="AP9" s="583" t="s">
        <v>224</v>
      </c>
      <c r="AQ9" s="584"/>
      <c r="AR9" s="584"/>
      <c r="AS9" s="584"/>
      <c r="AT9" s="584"/>
      <c r="AU9" s="584"/>
      <c r="AV9" s="584"/>
      <c r="AW9" s="584"/>
      <c r="AX9" s="584"/>
      <c r="AY9" s="584"/>
      <c r="AZ9" s="584"/>
      <c r="BA9" s="584"/>
      <c r="BB9" s="584"/>
      <c r="BC9" s="584"/>
      <c r="BD9" s="584"/>
      <c r="BE9" s="584"/>
      <c r="BF9" s="585"/>
      <c r="BG9" s="586">
        <v>279310</v>
      </c>
      <c r="BH9" s="587"/>
      <c r="BI9" s="587"/>
      <c r="BJ9" s="587"/>
      <c r="BK9" s="587"/>
      <c r="BL9" s="587"/>
      <c r="BM9" s="587"/>
      <c r="BN9" s="588"/>
      <c r="BO9" s="639">
        <v>7.5</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392982</v>
      </c>
      <c r="CS9" s="587"/>
      <c r="CT9" s="587"/>
      <c r="CU9" s="587"/>
      <c r="CV9" s="587"/>
      <c r="CW9" s="587"/>
      <c r="CX9" s="587"/>
      <c r="CY9" s="588"/>
      <c r="CZ9" s="639">
        <v>8.3000000000000007</v>
      </c>
      <c r="DA9" s="639"/>
      <c r="DB9" s="639"/>
      <c r="DC9" s="639"/>
      <c r="DD9" s="592">
        <v>21018</v>
      </c>
      <c r="DE9" s="587"/>
      <c r="DF9" s="587"/>
      <c r="DG9" s="587"/>
      <c r="DH9" s="587"/>
      <c r="DI9" s="587"/>
      <c r="DJ9" s="587"/>
      <c r="DK9" s="587"/>
      <c r="DL9" s="587"/>
      <c r="DM9" s="587"/>
      <c r="DN9" s="587"/>
      <c r="DO9" s="587"/>
      <c r="DP9" s="588"/>
      <c r="DQ9" s="592">
        <v>372117</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133341</v>
      </c>
      <c r="S10" s="587"/>
      <c r="T10" s="587"/>
      <c r="U10" s="587"/>
      <c r="V10" s="587"/>
      <c r="W10" s="587"/>
      <c r="X10" s="587"/>
      <c r="Y10" s="588"/>
      <c r="Z10" s="639">
        <v>2.6</v>
      </c>
      <c r="AA10" s="639"/>
      <c r="AB10" s="639"/>
      <c r="AC10" s="639"/>
      <c r="AD10" s="640">
        <v>133341</v>
      </c>
      <c r="AE10" s="640"/>
      <c r="AF10" s="640"/>
      <c r="AG10" s="640"/>
      <c r="AH10" s="640"/>
      <c r="AI10" s="640"/>
      <c r="AJ10" s="640"/>
      <c r="AK10" s="640"/>
      <c r="AL10" s="609">
        <v>3.1</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86635</v>
      </c>
      <c r="BH10" s="587"/>
      <c r="BI10" s="587"/>
      <c r="BJ10" s="587"/>
      <c r="BK10" s="587"/>
      <c r="BL10" s="587"/>
      <c r="BM10" s="587"/>
      <c r="BN10" s="588"/>
      <c r="BO10" s="639">
        <v>2.2999999999999998</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10463</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9280</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399655</v>
      </c>
      <c r="BH11" s="587"/>
      <c r="BI11" s="587"/>
      <c r="BJ11" s="587"/>
      <c r="BK11" s="587"/>
      <c r="BL11" s="587"/>
      <c r="BM11" s="587"/>
      <c r="BN11" s="588"/>
      <c r="BO11" s="639">
        <v>10.7</v>
      </c>
      <c r="BP11" s="639"/>
      <c r="BQ11" s="639"/>
      <c r="BR11" s="639"/>
      <c r="BS11" s="592" t="s">
        <v>112</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360157</v>
      </c>
      <c r="CS11" s="587"/>
      <c r="CT11" s="587"/>
      <c r="CU11" s="587"/>
      <c r="CV11" s="587"/>
      <c r="CW11" s="587"/>
      <c r="CX11" s="587"/>
      <c r="CY11" s="588"/>
      <c r="CZ11" s="639">
        <v>7.6</v>
      </c>
      <c r="DA11" s="639"/>
      <c r="DB11" s="639"/>
      <c r="DC11" s="639"/>
      <c r="DD11" s="592">
        <v>46855</v>
      </c>
      <c r="DE11" s="587"/>
      <c r="DF11" s="587"/>
      <c r="DG11" s="587"/>
      <c r="DH11" s="587"/>
      <c r="DI11" s="587"/>
      <c r="DJ11" s="587"/>
      <c r="DK11" s="587"/>
      <c r="DL11" s="587"/>
      <c r="DM11" s="587"/>
      <c r="DN11" s="587"/>
      <c r="DO11" s="587"/>
      <c r="DP11" s="588"/>
      <c r="DQ11" s="592">
        <v>357324</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2861246</v>
      </c>
      <c r="BH12" s="587"/>
      <c r="BI12" s="587"/>
      <c r="BJ12" s="587"/>
      <c r="BK12" s="587"/>
      <c r="BL12" s="587"/>
      <c r="BM12" s="587"/>
      <c r="BN12" s="588"/>
      <c r="BO12" s="639">
        <v>76.599999999999994</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33660</v>
      </c>
      <c r="CS12" s="587"/>
      <c r="CT12" s="587"/>
      <c r="CU12" s="587"/>
      <c r="CV12" s="587"/>
      <c r="CW12" s="587"/>
      <c r="CX12" s="587"/>
      <c r="CY12" s="588"/>
      <c r="CZ12" s="639">
        <v>0.7</v>
      </c>
      <c r="DA12" s="639"/>
      <c r="DB12" s="639"/>
      <c r="DC12" s="639"/>
      <c r="DD12" s="592" t="s">
        <v>112</v>
      </c>
      <c r="DE12" s="587"/>
      <c r="DF12" s="587"/>
      <c r="DG12" s="587"/>
      <c r="DH12" s="587"/>
      <c r="DI12" s="587"/>
      <c r="DJ12" s="587"/>
      <c r="DK12" s="587"/>
      <c r="DL12" s="587"/>
      <c r="DM12" s="587"/>
      <c r="DN12" s="587"/>
      <c r="DO12" s="587"/>
      <c r="DP12" s="588"/>
      <c r="DQ12" s="592">
        <v>28810</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29082</v>
      </c>
      <c r="S13" s="587"/>
      <c r="T13" s="587"/>
      <c r="U13" s="587"/>
      <c r="V13" s="587"/>
      <c r="W13" s="587"/>
      <c r="X13" s="587"/>
      <c r="Y13" s="588"/>
      <c r="Z13" s="639">
        <v>0.6</v>
      </c>
      <c r="AA13" s="639"/>
      <c r="AB13" s="639"/>
      <c r="AC13" s="639"/>
      <c r="AD13" s="640">
        <v>29082</v>
      </c>
      <c r="AE13" s="640"/>
      <c r="AF13" s="640"/>
      <c r="AG13" s="640"/>
      <c r="AH13" s="640"/>
      <c r="AI13" s="640"/>
      <c r="AJ13" s="640"/>
      <c r="AK13" s="640"/>
      <c r="AL13" s="609">
        <v>0.7</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2780650</v>
      </c>
      <c r="BH13" s="587"/>
      <c r="BI13" s="587"/>
      <c r="BJ13" s="587"/>
      <c r="BK13" s="587"/>
      <c r="BL13" s="587"/>
      <c r="BM13" s="587"/>
      <c r="BN13" s="588"/>
      <c r="BO13" s="639">
        <v>74.5</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355397</v>
      </c>
      <c r="CS13" s="587"/>
      <c r="CT13" s="587"/>
      <c r="CU13" s="587"/>
      <c r="CV13" s="587"/>
      <c r="CW13" s="587"/>
      <c r="CX13" s="587"/>
      <c r="CY13" s="588"/>
      <c r="CZ13" s="639">
        <v>7.5</v>
      </c>
      <c r="DA13" s="639"/>
      <c r="DB13" s="639"/>
      <c r="DC13" s="639"/>
      <c r="DD13" s="592">
        <v>231438</v>
      </c>
      <c r="DE13" s="587"/>
      <c r="DF13" s="587"/>
      <c r="DG13" s="587"/>
      <c r="DH13" s="587"/>
      <c r="DI13" s="587"/>
      <c r="DJ13" s="587"/>
      <c r="DK13" s="587"/>
      <c r="DL13" s="587"/>
      <c r="DM13" s="587"/>
      <c r="DN13" s="587"/>
      <c r="DO13" s="587"/>
      <c r="DP13" s="588"/>
      <c r="DQ13" s="592">
        <v>315391</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10617</v>
      </c>
      <c r="BH14" s="587"/>
      <c r="BI14" s="587"/>
      <c r="BJ14" s="587"/>
      <c r="BK14" s="587"/>
      <c r="BL14" s="587"/>
      <c r="BM14" s="587"/>
      <c r="BN14" s="588"/>
      <c r="BO14" s="639">
        <v>0.3</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692106</v>
      </c>
      <c r="CS14" s="587"/>
      <c r="CT14" s="587"/>
      <c r="CU14" s="587"/>
      <c r="CV14" s="587"/>
      <c r="CW14" s="587"/>
      <c r="CX14" s="587"/>
      <c r="CY14" s="588"/>
      <c r="CZ14" s="639">
        <v>14.6</v>
      </c>
      <c r="DA14" s="639"/>
      <c r="DB14" s="639"/>
      <c r="DC14" s="639"/>
      <c r="DD14" s="592">
        <v>254259</v>
      </c>
      <c r="DE14" s="587"/>
      <c r="DF14" s="587"/>
      <c r="DG14" s="587"/>
      <c r="DH14" s="587"/>
      <c r="DI14" s="587"/>
      <c r="DJ14" s="587"/>
      <c r="DK14" s="587"/>
      <c r="DL14" s="587"/>
      <c r="DM14" s="587"/>
      <c r="DN14" s="587"/>
      <c r="DO14" s="587"/>
      <c r="DP14" s="588"/>
      <c r="DQ14" s="592">
        <v>578628</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2361</v>
      </c>
      <c r="S15" s="587"/>
      <c r="T15" s="587"/>
      <c r="U15" s="587"/>
      <c r="V15" s="587"/>
      <c r="W15" s="587"/>
      <c r="X15" s="587"/>
      <c r="Y15" s="588"/>
      <c r="Z15" s="639">
        <v>0</v>
      </c>
      <c r="AA15" s="639"/>
      <c r="AB15" s="639"/>
      <c r="AC15" s="639"/>
      <c r="AD15" s="640">
        <v>2361</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81232</v>
      </c>
      <c r="BH15" s="587"/>
      <c r="BI15" s="587"/>
      <c r="BJ15" s="587"/>
      <c r="BK15" s="587"/>
      <c r="BL15" s="587"/>
      <c r="BM15" s="587"/>
      <c r="BN15" s="588"/>
      <c r="BO15" s="639">
        <v>2.2000000000000002</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483372</v>
      </c>
      <c r="CS15" s="587"/>
      <c r="CT15" s="587"/>
      <c r="CU15" s="587"/>
      <c r="CV15" s="587"/>
      <c r="CW15" s="587"/>
      <c r="CX15" s="587"/>
      <c r="CY15" s="588"/>
      <c r="CZ15" s="639">
        <v>10.199999999999999</v>
      </c>
      <c r="DA15" s="639"/>
      <c r="DB15" s="639"/>
      <c r="DC15" s="639"/>
      <c r="DD15" s="592">
        <v>39363</v>
      </c>
      <c r="DE15" s="587"/>
      <c r="DF15" s="587"/>
      <c r="DG15" s="587"/>
      <c r="DH15" s="587"/>
      <c r="DI15" s="587"/>
      <c r="DJ15" s="587"/>
      <c r="DK15" s="587"/>
      <c r="DL15" s="587"/>
      <c r="DM15" s="587"/>
      <c r="DN15" s="587"/>
      <c r="DO15" s="587"/>
      <c r="DP15" s="588"/>
      <c r="DQ15" s="592">
        <v>451876</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22660</v>
      </c>
      <c r="S16" s="587"/>
      <c r="T16" s="587"/>
      <c r="U16" s="587"/>
      <c r="V16" s="587"/>
      <c r="W16" s="587"/>
      <c r="X16" s="587"/>
      <c r="Y16" s="588"/>
      <c r="Z16" s="639">
        <v>0.4</v>
      </c>
      <c r="AA16" s="639"/>
      <c r="AB16" s="639"/>
      <c r="AC16" s="639"/>
      <c r="AD16" s="640" t="s">
        <v>112</v>
      </c>
      <c r="AE16" s="640"/>
      <c r="AF16" s="640"/>
      <c r="AG16" s="640"/>
      <c r="AH16" s="640"/>
      <c r="AI16" s="640"/>
      <c r="AJ16" s="640"/>
      <c r="AK16" s="640"/>
      <c r="AL16" s="609" t="s">
        <v>112</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t="s">
        <v>112</v>
      </c>
      <c r="CS16" s="587"/>
      <c r="CT16" s="587"/>
      <c r="CU16" s="587"/>
      <c r="CV16" s="587"/>
      <c r="CW16" s="587"/>
      <c r="CX16" s="587"/>
      <c r="CY16" s="588"/>
      <c r="CZ16" s="639" t="s">
        <v>112</v>
      </c>
      <c r="DA16" s="639"/>
      <c r="DB16" s="639"/>
      <c r="DC16" s="639"/>
      <c r="DD16" s="592" t="s">
        <v>112</v>
      </c>
      <c r="DE16" s="587"/>
      <c r="DF16" s="587"/>
      <c r="DG16" s="587"/>
      <c r="DH16" s="587"/>
      <c r="DI16" s="587"/>
      <c r="DJ16" s="587"/>
      <c r="DK16" s="587"/>
      <c r="DL16" s="587"/>
      <c r="DM16" s="587"/>
      <c r="DN16" s="587"/>
      <c r="DO16" s="587"/>
      <c r="DP16" s="588"/>
      <c r="DQ16" s="592" t="s">
        <v>112</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t="s">
        <v>112</v>
      </c>
      <c r="S17" s="587"/>
      <c r="T17" s="587"/>
      <c r="U17" s="587"/>
      <c r="V17" s="587"/>
      <c r="W17" s="587"/>
      <c r="X17" s="587"/>
      <c r="Y17" s="588"/>
      <c r="Z17" s="639" t="s">
        <v>112</v>
      </c>
      <c r="AA17" s="639"/>
      <c r="AB17" s="639"/>
      <c r="AC17" s="639"/>
      <c r="AD17" s="640" t="s">
        <v>112</v>
      </c>
      <c r="AE17" s="640"/>
      <c r="AF17" s="640"/>
      <c r="AG17" s="640"/>
      <c r="AH17" s="640"/>
      <c r="AI17" s="640"/>
      <c r="AJ17" s="640"/>
      <c r="AK17" s="640"/>
      <c r="AL17" s="609" t="s">
        <v>112</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131023</v>
      </c>
      <c r="CS17" s="587"/>
      <c r="CT17" s="587"/>
      <c r="CU17" s="587"/>
      <c r="CV17" s="587"/>
      <c r="CW17" s="587"/>
      <c r="CX17" s="587"/>
      <c r="CY17" s="588"/>
      <c r="CZ17" s="639">
        <v>2.8</v>
      </c>
      <c r="DA17" s="639"/>
      <c r="DB17" s="639"/>
      <c r="DC17" s="639"/>
      <c r="DD17" s="592" t="s">
        <v>112</v>
      </c>
      <c r="DE17" s="587"/>
      <c r="DF17" s="587"/>
      <c r="DG17" s="587"/>
      <c r="DH17" s="587"/>
      <c r="DI17" s="587"/>
      <c r="DJ17" s="587"/>
      <c r="DK17" s="587"/>
      <c r="DL17" s="587"/>
      <c r="DM17" s="587"/>
      <c r="DN17" s="587"/>
      <c r="DO17" s="587"/>
      <c r="DP17" s="588"/>
      <c r="DQ17" s="592">
        <v>131023</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22634</v>
      </c>
      <c r="S18" s="587"/>
      <c r="T18" s="587"/>
      <c r="U18" s="587"/>
      <c r="V18" s="587"/>
      <c r="W18" s="587"/>
      <c r="X18" s="587"/>
      <c r="Y18" s="588"/>
      <c r="Z18" s="639">
        <v>0.4</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26</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7917</v>
      </c>
      <c r="BH19" s="587"/>
      <c r="BI19" s="587"/>
      <c r="BJ19" s="587"/>
      <c r="BK19" s="587"/>
      <c r="BL19" s="587"/>
      <c r="BM19" s="587"/>
      <c r="BN19" s="588"/>
      <c r="BO19" s="639">
        <v>0.2</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4236153</v>
      </c>
      <c r="S20" s="587"/>
      <c r="T20" s="587"/>
      <c r="U20" s="587"/>
      <c r="V20" s="587"/>
      <c r="W20" s="587"/>
      <c r="X20" s="587"/>
      <c r="Y20" s="588"/>
      <c r="Z20" s="639">
        <v>81.8</v>
      </c>
      <c r="AA20" s="639"/>
      <c r="AB20" s="639"/>
      <c r="AC20" s="639"/>
      <c r="AD20" s="640">
        <v>4213493</v>
      </c>
      <c r="AE20" s="640"/>
      <c r="AF20" s="640"/>
      <c r="AG20" s="640"/>
      <c r="AH20" s="640"/>
      <c r="AI20" s="640"/>
      <c r="AJ20" s="640"/>
      <c r="AK20" s="640"/>
      <c r="AL20" s="609">
        <v>99.3</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7917</v>
      </c>
      <c r="BH20" s="587"/>
      <c r="BI20" s="587"/>
      <c r="BJ20" s="587"/>
      <c r="BK20" s="587"/>
      <c r="BL20" s="587"/>
      <c r="BM20" s="587"/>
      <c r="BN20" s="588"/>
      <c r="BO20" s="639">
        <v>0.2</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4747162</v>
      </c>
      <c r="CS20" s="587"/>
      <c r="CT20" s="587"/>
      <c r="CU20" s="587"/>
      <c r="CV20" s="587"/>
      <c r="CW20" s="587"/>
      <c r="CX20" s="587"/>
      <c r="CY20" s="588"/>
      <c r="CZ20" s="639">
        <v>100</v>
      </c>
      <c r="DA20" s="639"/>
      <c r="DB20" s="639"/>
      <c r="DC20" s="639"/>
      <c r="DD20" s="592">
        <v>718821</v>
      </c>
      <c r="DE20" s="587"/>
      <c r="DF20" s="587"/>
      <c r="DG20" s="587"/>
      <c r="DH20" s="587"/>
      <c r="DI20" s="587"/>
      <c r="DJ20" s="587"/>
      <c r="DK20" s="587"/>
      <c r="DL20" s="587"/>
      <c r="DM20" s="587"/>
      <c r="DN20" s="587"/>
      <c r="DO20" s="587"/>
      <c r="DP20" s="588"/>
      <c r="DQ20" s="592">
        <v>4274133</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2876</v>
      </c>
      <c r="S21" s="587"/>
      <c r="T21" s="587"/>
      <c r="U21" s="587"/>
      <c r="V21" s="587"/>
      <c r="W21" s="587"/>
      <c r="X21" s="587"/>
      <c r="Y21" s="588"/>
      <c r="Z21" s="639">
        <v>0.1</v>
      </c>
      <c r="AA21" s="639"/>
      <c r="AB21" s="639"/>
      <c r="AC21" s="639"/>
      <c r="AD21" s="640">
        <v>2876</v>
      </c>
      <c r="AE21" s="640"/>
      <c r="AF21" s="640"/>
      <c r="AG21" s="640"/>
      <c r="AH21" s="640"/>
      <c r="AI21" s="640"/>
      <c r="AJ21" s="640"/>
      <c r="AK21" s="640"/>
      <c r="AL21" s="609">
        <v>0.1</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v>7917</v>
      </c>
      <c r="BH21" s="587"/>
      <c r="BI21" s="587"/>
      <c r="BJ21" s="587"/>
      <c r="BK21" s="587"/>
      <c r="BL21" s="587"/>
      <c r="BM21" s="587"/>
      <c r="BN21" s="588"/>
      <c r="BO21" s="639">
        <v>0.2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13138</v>
      </c>
      <c r="S22" s="587"/>
      <c r="T22" s="587"/>
      <c r="U22" s="587"/>
      <c r="V22" s="587"/>
      <c r="W22" s="587"/>
      <c r="X22" s="587"/>
      <c r="Y22" s="588"/>
      <c r="Z22" s="639">
        <v>0.3</v>
      </c>
      <c r="AA22" s="639"/>
      <c r="AB22" s="639"/>
      <c r="AC22" s="639"/>
      <c r="AD22" s="640" t="s">
        <v>112</v>
      </c>
      <c r="AE22" s="640"/>
      <c r="AF22" s="640"/>
      <c r="AG22" s="640"/>
      <c r="AH22" s="640"/>
      <c r="AI22" s="640"/>
      <c r="AJ22" s="640"/>
      <c r="AK22" s="640"/>
      <c r="AL22" s="609" t="s">
        <v>112</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68236</v>
      </c>
      <c r="S23" s="587"/>
      <c r="T23" s="587"/>
      <c r="U23" s="587"/>
      <c r="V23" s="587"/>
      <c r="W23" s="587"/>
      <c r="X23" s="587"/>
      <c r="Y23" s="588"/>
      <c r="Z23" s="639">
        <v>1.3</v>
      </c>
      <c r="AA23" s="639"/>
      <c r="AB23" s="639"/>
      <c r="AC23" s="639"/>
      <c r="AD23" s="640">
        <v>4819</v>
      </c>
      <c r="AE23" s="640"/>
      <c r="AF23" s="640"/>
      <c r="AG23" s="640"/>
      <c r="AH23" s="640"/>
      <c r="AI23" s="640"/>
      <c r="AJ23" s="640"/>
      <c r="AK23" s="640"/>
      <c r="AL23" s="609">
        <v>0.1</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2281</v>
      </c>
      <c r="S24" s="587"/>
      <c r="T24" s="587"/>
      <c r="U24" s="587"/>
      <c r="V24" s="587"/>
      <c r="W24" s="587"/>
      <c r="X24" s="587"/>
      <c r="Y24" s="588"/>
      <c r="Z24" s="639">
        <v>0</v>
      </c>
      <c r="AA24" s="639"/>
      <c r="AB24" s="639"/>
      <c r="AC24" s="639"/>
      <c r="AD24" s="640" t="s">
        <v>112</v>
      </c>
      <c r="AE24" s="640"/>
      <c r="AF24" s="640"/>
      <c r="AG24" s="640"/>
      <c r="AH24" s="640"/>
      <c r="AI24" s="640"/>
      <c r="AJ24" s="640"/>
      <c r="AK24" s="640"/>
      <c r="AL24" s="609" t="s">
        <v>112</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1218670</v>
      </c>
      <c r="CS24" s="637"/>
      <c r="CT24" s="637"/>
      <c r="CU24" s="637"/>
      <c r="CV24" s="637"/>
      <c r="CW24" s="637"/>
      <c r="CX24" s="637"/>
      <c r="CY24" s="684"/>
      <c r="CZ24" s="688">
        <v>25.7</v>
      </c>
      <c r="DA24" s="689"/>
      <c r="DB24" s="689"/>
      <c r="DC24" s="690"/>
      <c r="DD24" s="683">
        <v>1099301</v>
      </c>
      <c r="DE24" s="637"/>
      <c r="DF24" s="637"/>
      <c r="DG24" s="637"/>
      <c r="DH24" s="637"/>
      <c r="DI24" s="637"/>
      <c r="DJ24" s="637"/>
      <c r="DK24" s="684"/>
      <c r="DL24" s="683">
        <v>1084980</v>
      </c>
      <c r="DM24" s="637"/>
      <c r="DN24" s="637"/>
      <c r="DO24" s="637"/>
      <c r="DP24" s="637"/>
      <c r="DQ24" s="637"/>
      <c r="DR24" s="637"/>
      <c r="DS24" s="637"/>
      <c r="DT24" s="637"/>
      <c r="DU24" s="637"/>
      <c r="DV24" s="684"/>
      <c r="DW24" s="685">
        <v>25.6</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328969</v>
      </c>
      <c r="S25" s="587"/>
      <c r="T25" s="587"/>
      <c r="U25" s="587"/>
      <c r="V25" s="587"/>
      <c r="W25" s="587"/>
      <c r="X25" s="587"/>
      <c r="Y25" s="588"/>
      <c r="Z25" s="639">
        <v>6.4</v>
      </c>
      <c r="AA25" s="639"/>
      <c r="AB25" s="639"/>
      <c r="AC25" s="639"/>
      <c r="AD25" s="640" t="s">
        <v>112</v>
      </c>
      <c r="AE25" s="640"/>
      <c r="AF25" s="640"/>
      <c r="AG25" s="640"/>
      <c r="AH25" s="640"/>
      <c r="AI25" s="640"/>
      <c r="AJ25" s="640"/>
      <c r="AK25" s="640"/>
      <c r="AL25" s="609" t="s">
        <v>112</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883571</v>
      </c>
      <c r="CS25" s="605"/>
      <c r="CT25" s="605"/>
      <c r="CU25" s="605"/>
      <c r="CV25" s="605"/>
      <c r="CW25" s="605"/>
      <c r="CX25" s="605"/>
      <c r="CY25" s="606"/>
      <c r="CZ25" s="589">
        <v>18.600000000000001</v>
      </c>
      <c r="DA25" s="607"/>
      <c r="DB25" s="607"/>
      <c r="DC25" s="608"/>
      <c r="DD25" s="592">
        <v>879581</v>
      </c>
      <c r="DE25" s="605"/>
      <c r="DF25" s="605"/>
      <c r="DG25" s="605"/>
      <c r="DH25" s="605"/>
      <c r="DI25" s="605"/>
      <c r="DJ25" s="605"/>
      <c r="DK25" s="606"/>
      <c r="DL25" s="592">
        <v>877860</v>
      </c>
      <c r="DM25" s="605"/>
      <c r="DN25" s="605"/>
      <c r="DO25" s="605"/>
      <c r="DP25" s="605"/>
      <c r="DQ25" s="605"/>
      <c r="DR25" s="605"/>
      <c r="DS25" s="605"/>
      <c r="DT25" s="605"/>
      <c r="DU25" s="605"/>
      <c r="DV25" s="606"/>
      <c r="DW25" s="609">
        <v>20.7</v>
      </c>
      <c r="DX25" s="610"/>
      <c r="DY25" s="610"/>
      <c r="DZ25" s="610"/>
      <c r="EA25" s="610"/>
      <c r="EB25" s="610"/>
      <c r="EC25" s="611"/>
    </row>
    <row r="26" spans="2:133" ht="11.25" customHeight="1" x14ac:dyDescent="0.15">
      <c r="B26" s="677" t="s">
        <v>277</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515823</v>
      </c>
      <c r="CS26" s="587"/>
      <c r="CT26" s="587"/>
      <c r="CU26" s="587"/>
      <c r="CV26" s="587"/>
      <c r="CW26" s="587"/>
      <c r="CX26" s="587"/>
      <c r="CY26" s="588"/>
      <c r="CZ26" s="589">
        <v>10.9</v>
      </c>
      <c r="DA26" s="607"/>
      <c r="DB26" s="607"/>
      <c r="DC26" s="608"/>
      <c r="DD26" s="592">
        <v>513354</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88414</v>
      </c>
      <c r="S27" s="587"/>
      <c r="T27" s="587"/>
      <c r="U27" s="587"/>
      <c r="V27" s="587"/>
      <c r="W27" s="587"/>
      <c r="X27" s="587"/>
      <c r="Y27" s="588"/>
      <c r="Z27" s="639">
        <v>1.7</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3733039</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204076</v>
      </c>
      <c r="CS27" s="605"/>
      <c r="CT27" s="605"/>
      <c r="CU27" s="605"/>
      <c r="CV27" s="605"/>
      <c r="CW27" s="605"/>
      <c r="CX27" s="605"/>
      <c r="CY27" s="606"/>
      <c r="CZ27" s="589">
        <v>4.3</v>
      </c>
      <c r="DA27" s="607"/>
      <c r="DB27" s="607"/>
      <c r="DC27" s="608"/>
      <c r="DD27" s="592">
        <v>88697</v>
      </c>
      <c r="DE27" s="605"/>
      <c r="DF27" s="605"/>
      <c r="DG27" s="605"/>
      <c r="DH27" s="605"/>
      <c r="DI27" s="605"/>
      <c r="DJ27" s="605"/>
      <c r="DK27" s="606"/>
      <c r="DL27" s="592">
        <v>76097</v>
      </c>
      <c r="DM27" s="605"/>
      <c r="DN27" s="605"/>
      <c r="DO27" s="605"/>
      <c r="DP27" s="605"/>
      <c r="DQ27" s="605"/>
      <c r="DR27" s="605"/>
      <c r="DS27" s="605"/>
      <c r="DT27" s="605"/>
      <c r="DU27" s="605"/>
      <c r="DV27" s="606"/>
      <c r="DW27" s="609">
        <v>1.8</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64321</v>
      </c>
      <c r="S28" s="587"/>
      <c r="T28" s="587"/>
      <c r="U28" s="587"/>
      <c r="V28" s="587"/>
      <c r="W28" s="587"/>
      <c r="X28" s="587"/>
      <c r="Y28" s="588"/>
      <c r="Z28" s="639">
        <v>1.2</v>
      </c>
      <c r="AA28" s="639"/>
      <c r="AB28" s="639"/>
      <c r="AC28" s="639"/>
      <c r="AD28" s="640">
        <v>21335</v>
      </c>
      <c r="AE28" s="640"/>
      <c r="AF28" s="640"/>
      <c r="AG28" s="640"/>
      <c r="AH28" s="640"/>
      <c r="AI28" s="640"/>
      <c r="AJ28" s="640"/>
      <c r="AK28" s="640"/>
      <c r="AL28" s="609">
        <v>0.5</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131023</v>
      </c>
      <c r="CS28" s="587"/>
      <c r="CT28" s="587"/>
      <c r="CU28" s="587"/>
      <c r="CV28" s="587"/>
      <c r="CW28" s="587"/>
      <c r="CX28" s="587"/>
      <c r="CY28" s="588"/>
      <c r="CZ28" s="589">
        <v>2.8</v>
      </c>
      <c r="DA28" s="607"/>
      <c r="DB28" s="607"/>
      <c r="DC28" s="608"/>
      <c r="DD28" s="592">
        <v>131023</v>
      </c>
      <c r="DE28" s="587"/>
      <c r="DF28" s="587"/>
      <c r="DG28" s="587"/>
      <c r="DH28" s="587"/>
      <c r="DI28" s="587"/>
      <c r="DJ28" s="587"/>
      <c r="DK28" s="588"/>
      <c r="DL28" s="592">
        <v>131023</v>
      </c>
      <c r="DM28" s="587"/>
      <c r="DN28" s="587"/>
      <c r="DO28" s="587"/>
      <c r="DP28" s="587"/>
      <c r="DQ28" s="587"/>
      <c r="DR28" s="587"/>
      <c r="DS28" s="587"/>
      <c r="DT28" s="587"/>
      <c r="DU28" s="587"/>
      <c r="DV28" s="588"/>
      <c r="DW28" s="609">
        <v>3.1</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150</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131023</v>
      </c>
      <c r="CS29" s="605"/>
      <c r="CT29" s="605"/>
      <c r="CU29" s="605"/>
      <c r="CV29" s="605"/>
      <c r="CW29" s="605"/>
      <c r="CX29" s="605"/>
      <c r="CY29" s="606"/>
      <c r="CZ29" s="589">
        <v>2.8</v>
      </c>
      <c r="DA29" s="607"/>
      <c r="DB29" s="607"/>
      <c r="DC29" s="608"/>
      <c r="DD29" s="592">
        <v>131023</v>
      </c>
      <c r="DE29" s="605"/>
      <c r="DF29" s="605"/>
      <c r="DG29" s="605"/>
      <c r="DH29" s="605"/>
      <c r="DI29" s="605"/>
      <c r="DJ29" s="605"/>
      <c r="DK29" s="606"/>
      <c r="DL29" s="592">
        <v>131023</v>
      </c>
      <c r="DM29" s="605"/>
      <c r="DN29" s="605"/>
      <c r="DO29" s="605"/>
      <c r="DP29" s="605"/>
      <c r="DQ29" s="605"/>
      <c r="DR29" s="605"/>
      <c r="DS29" s="605"/>
      <c r="DT29" s="605"/>
      <c r="DU29" s="605"/>
      <c r="DV29" s="606"/>
      <c r="DW29" s="609">
        <v>3.1</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3783</v>
      </c>
      <c r="S30" s="587"/>
      <c r="T30" s="587"/>
      <c r="U30" s="587"/>
      <c r="V30" s="587"/>
      <c r="W30" s="587"/>
      <c r="X30" s="587"/>
      <c r="Y30" s="588"/>
      <c r="Z30" s="639">
        <v>0.1</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99.9</v>
      </c>
      <c r="BH30" s="653"/>
      <c r="BI30" s="653"/>
      <c r="BJ30" s="653"/>
      <c r="BK30" s="653"/>
      <c r="BL30" s="653"/>
      <c r="BM30" s="654">
        <v>99.6</v>
      </c>
      <c r="BN30" s="653"/>
      <c r="BO30" s="653"/>
      <c r="BP30" s="653"/>
      <c r="BQ30" s="655"/>
      <c r="BR30" s="652">
        <v>99.8</v>
      </c>
      <c r="BS30" s="653"/>
      <c r="BT30" s="653"/>
      <c r="BU30" s="653"/>
      <c r="BV30" s="653"/>
      <c r="BW30" s="653"/>
      <c r="BX30" s="654">
        <v>99.5</v>
      </c>
      <c r="BY30" s="653"/>
      <c r="BZ30" s="653"/>
      <c r="CA30" s="653"/>
      <c r="CB30" s="655"/>
      <c r="CD30" s="658"/>
      <c r="CE30" s="659"/>
      <c r="CF30" s="623" t="s">
        <v>293</v>
      </c>
      <c r="CG30" s="620"/>
      <c r="CH30" s="620"/>
      <c r="CI30" s="620"/>
      <c r="CJ30" s="620"/>
      <c r="CK30" s="620"/>
      <c r="CL30" s="620"/>
      <c r="CM30" s="620"/>
      <c r="CN30" s="620"/>
      <c r="CO30" s="620"/>
      <c r="CP30" s="620"/>
      <c r="CQ30" s="621"/>
      <c r="CR30" s="586">
        <v>120307</v>
      </c>
      <c r="CS30" s="587"/>
      <c r="CT30" s="587"/>
      <c r="CU30" s="587"/>
      <c r="CV30" s="587"/>
      <c r="CW30" s="587"/>
      <c r="CX30" s="587"/>
      <c r="CY30" s="588"/>
      <c r="CZ30" s="589">
        <v>2.5</v>
      </c>
      <c r="DA30" s="607"/>
      <c r="DB30" s="607"/>
      <c r="DC30" s="608"/>
      <c r="DD30" s="592">
        <v>120307</v>
      </c>
      <c r="DE30" s="587"/>
      <c r="DF30" s="587"/>
      <c r="DG30" s="587"/>
      <c r="DH30" s="587"/>
      <c r="DI30" s="587"/>
      <c r="DJ30" s="587"/>
      <c r="DK30" s="588"/>
      <c r="DL30" s="592">
        <v>120307</v>
      </c>
      <c r="DM30" s="587"/>
      <c r="DN30" s="587"/>
      <c r="DO30" s="587"/>
      <c r="DP30" s="587"/>
      <c r="DQ30" s="587"/>
      <c r="DR30" s="587"/>
      <c r="DS30" s="587"/>
      <c r="DT30" s="587"/>
      <c r="DU30" s="587"/>
      <c r="DV30" s="588"/>
      <c r="DW30" s="609">
        <v>2.8</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293043</v>
      </c>
      <c r="S31" s="587"/>
      <c r="T31" s="587"/>
      <c r="U31" s="587"/>
      <c r="V31" s="587"/>
      <c r="W31" s="587"/>
      <c r="X31" s="587"/>
      <c r="Y31" s="588"/>
      <c r="Z31" s="639">
        <v>5.7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99.8</v>
      </c>
      <c r="BH31" s="605"/>
      <c r="BI31" s="605"/>
      <c r="BJ31" s="605"/>
      <c r="BK31" s="605"/>
      <c r="BL31" s="605"/>
      <c r="BM31" s="641">
        <v>99.3</v>
      </c>
      <c r="BN31" s="651"/>
      <c r="BO31" s="651"/>
      <c r="BP31" s="651"/>
      <c r="BQ31" s="615"/>
      <c r="BR31" s="650">
        <v>99.7</v>
      </c>
      <c r="BS31" s="605"/>
      <c r="BT31" s="605"/>
      <c r="BU31" s="605"/>
      <c r="BV31" s="605"/>
      <c r="BW31" s="605"/>
      <c r="BX31" s="641">
        <v>99.2</v>
      </c>
      <c r="BY31" s="651"/>
      <c r="BZ31" s="651"/>
      <c r="CA31" s="651"/>
      <c r="CB31" s="615"/>
      <c r="CD31" s="658"/>
      <c r="CE31" s="659"/>
      <c r="CF31" s="623" t="s">
        <v>297</v>
      </c>
      <c r="CG31" s="620"/>
      <c r="CH31" s="620"/>
      <c r="CI31" s="620"/>
      <c r="CJ31" s="620"/>
      <c r="CK31" s="620"/>
      <c r="CL31" s="620"/>
      <c r="CM31" s="620"/>
      <c r="CN31" s="620"/>
      <c r="CO31" s="620"/>
      <c r="CP31" s="620"/>
      <c r="CQ31" s="621"/>
      <c r="CR31" s="586">
        <v>10716</v>
      </c>
      <c r="CS31" s="605"/>
      <c r="CT31" s="605"/>
      <c r="CU31" s="605"/>
      <c r="CV31" s="605"/>
      <c r="CW31" s="605"/>
      <c r="CX31" s="605"/>
      <c r="CY31" s="606"/>
      <c r="CZ31" s="589">
        <v>0.2</v>
      </c>
      <c r="DA31" s="607"/>
      <c r="DB31" s="607"/>
      <c r="DC31" s="608"/>
      <c r="DD31" s="592">
        <v>10716</v>
      </c>
      <c r="DE31" s="605"/>
      <c r="DF31" s="605"/>
      <c r="DG31" s="605"/>
      <c r="DH31" s="605"/>
      <c r="DI31" s="605"/>
      <c r="DJ31" s="605"/>
      <c r="DK31" s="606"/>
      <c r="DL31" s="592">
        <v>10716</v>
      </c>
      <c r="DM31" s="605"/>
      <c r="DN31" s="605"/>
      <c r="DO31" s="605"/>
      <c r="DP31" s="605"/>
      <c r="DQ31" s="605"/>
      <c r="DR31" s="605"/>
      <c r="DS31" s="605"/>
      <c r="DT31" s="605"/>
      <c r="DU31" s="605"/>
      <c r="DV31" s="606"/>
      <c r="DW31" s="609">
        <v>0.3</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75589</v>
      </c>
      <c r="S32" s="587"/>
      <c r="T32" s="587"/>
      <c r="U32" s="587"/>
      <c r="V32" s="587"/>
      <c r="W32" s="587"/>
      <c r="X32" s="587"/>
      <c r="Y32" s="588"/>
      <c r="Z32" s="639">
        <v>1.5</v>
      </c>
      <c r="AA32" s="639"/>
      <c r="AB32" s="639"/>
      <c r="AC32" s="639"/>
      <c r="AD32" s="640">
        <v>790</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99.9</v>
      </c>
      <c r="BH32" s="571"/>
      <c r="BI32" s="571"/>
      <c r="BJ32" s="571"/>
      <c r="BK32" s="571"/>
      <c r="BL32" s="571"/>
      <c r="BM32" s="634">
        <v>99.7</v>
      </c>
      <c r="BN32" s="571"/>
      <c r="BO32" s="571"/>
      <c r="BP32" s="571"/>
      <c r="BQ32" s="628"/>
      <c r="BR32" s="649">
        <v>99.9</v>
      </c>
      <c r="BS32" s="571"/>
      <c r="BT32" s="571"/>
      <c r="BU32" s="571"/>
      <c r="BV32" s="571"/>
      <c r="BW32" s="571"/>
      <c r="BX32" s="634">
        <v>99.6</v>
      </c>
      <c r="BY32" s="571"/>
      <c r="BZ32" s="571"/>
      <c r="CA32" s="571"/>
      <c r="CB32" s="628"/>
      <c r="CD32" s="660"/>
      <c r="CE32" s="661"/>
      <c r="CF32" s="623" t="s">
        <v>300</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t="s">
        <v>112</v>
      </c>
      <c r="S33" s="587"/>
      <c r="T33" s="587"/>
      <c r="U33" s="587"/>
      <c r="V33" s="587"/>
      <c r="W33" s="587"/>
      <c r="X33" s="587"/>
      <c r="Y33" s="588"/>
      <c r="Z33" s="639" t="s">
        <v>112</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2809671</v>
      </c>
      <c r="CS33" s="605"/>
      <c r="CT33" s="605"/>
      <c r="CU33" s="605"/>
      <c r="CV33" s="605"/>
      <c r="CW33" s="605"/>
      <c r="CX33" s="605"/>
      <c r="CY33" s="606"/>
      <c r="CZ33" s="589">
        <v>59.2</v>
      </c>
      <c r="DA33" s="607"/>
      <c r="DB33" s="607"/>
      <c r="DC33" s="608"/>
      <c r="DD33" s="592">
        <v>2593018</v>
      </c>
      <c r="DE33" s="605"/>
      <c r="DF33" s="605"/>
      <c r="DG33" s="605"/>
      <c r="DH33" s="605"/>
      <c r="DI33" s="605"/>
      <c r="DJ33" s="605"/>
      <c r="DK33" s="606"/>
      <c r="DL33" s="592">
        <v>1816831</v>
      </c>
      <c r="DM33" s="605"/>
      <c r="DN33" s="605"/>
      <c r="DO33" s="605"/>
      <c r="DP33" s="605"/>
      <c r="DQ33" s="605"/>
      <c r="DR33" s="605"/>
      <c r="DS33" s="605"/>
      <c r="DT33" s="605"/>
      <c r="DU33" s="605"/>
      <c r="DV33" s="606"/>
      <c r="DW33" s="609">
        <v>42.8</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1018724</v>
      </c>
      <c r="CS34" s="587"/>
      <c r="CT34" s="587"/>
      <c r="CU34" s="587"/>
      <c r="CV34" s="587"/>
      <c r="CW34" s="587"/>
      <c r="CX34" s="587"/>
      <c r="CY34" s="588"/>
      <c r="CZ34" s="589">
        <v>21.5</v>
      </c>
      <c r="DA34" s="607"/>
      <c r="DB34" s="607"/>
      <c r="DC34" s="608"/>
      <c r="DD34" s="592">
        <v>909566</v>
      </c>
      <c r="DE34" s="587"/>
      <c r="DF34" s="587"/>
      <c r="DG34" s="587"/>
      <c r="DH34" s="587"/>
      <c r="DI34" s="587"/>
      <c r="DJ34" s="587"/>
      <c r="DK34" s="588"/>
      <c r="DL34" s="592">
        <v>758060</v>
      </c>
      <c r="DM34" s="587"/>
      <c r="DN34" s="587"/>
      <c r="DO34" s="587"/>
      <c r="DP34" s="587"/>
      <c r="DQ34" s="587"/>
      <c r="DR34" s="587"/>
      <c r="DS34" s="587"/>
      <c r="DT34" s="587"/>
      <c r="DU34" s="587"/>
      <c r="DV34" s="588"/>
      <c r="DW34" s="609">
        <v>17.899999999999999</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t="s">
        <v>112</v>
      </c>
      <c r="S35" s="587"/>
      <c r="T35" s="587"/>
      <c r="U35" s="587"/>
      <c r="V35" s="587"/>
      <c r="W35" s="587"/>
      <c r="X35" s="587"/>
      <c r="Y35" s="588"/>
      <c r="Z35" s="639" t="s">
        <v>112</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256174</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85053</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21191</v>
      </c>
      <c r="CS35" s="605"/>
      <c r="CT35" s="605"/>
      <c r="CU35" s="605"/>
      <c r="CV35" s="605"/>
      <c r="CW35" s="605"/>
      <c r="CX35" s="605"/>
      <c r="CY35" s="606"/>
      <c r="CZ35" s="589">
        <v>0.4</v>
      </c>
      <c r="DA35" s="607"/>
      <c r="DB35" s="607"/>
      <c r="DC35" s="608"/>
      <c r="DD35" s="592">
        <v>21191</v>
      </c>
      <c r="DE35" s="605"/>
      <c r="DF35" s="605"/>
      <c r="DG35" s="605"/>
      <c r="DH35" s="605"/>
      <c r="DI35" s="605"/>
      <c r="DJ35" s="605"/>
      <c r="DK35" s="606"/>
      <c r="DL35" s="592">
        <v>21191</v>
      </c>
      <c r="DM35" s="605"/>
      <c r="DN35" s="605"/>
      <c r="DO35" s="605"/>
      <c r="DP35" s="605"/>
      <c r="DQ35" s="605"/>
      <c r="DR35" s="605"/>
      <c r="DS35" s="605"/>
      <c r="DT35" s="605"/>
      <c r="DU35" s="605"/>
      <c r="DV35" s="606"/>
      <c r="DW35" s="609">
        <v>0.5</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5176953</v>
      </c>
      <c r="S36" s="627"/>
      <c r="T36" s="627"/>
      <c r="U36" s="627"/>
      <c r="V36" s="627"/>
      <c r="W36" s="627"/>
      <c r="X36" s="627"/>
      <c r="Y36" s="630"/>
      <c r="Z36" s="631">
        <v>100</v>
      </c>
      <c r="AA36" s="631"/>
      <c r="AB36" s="631"/>
      <c r="AC36" s="631"/>
      <c r="AD36" s="632">
        <v>4243313</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104436</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57404</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972381</v>
      </c>
      <c r="CS36" s="587"/>
      <c r="CT36" s="587"/>
      <c r="CU36" s="587"/>
      <c r="CV36" s="587"/>
      <c r="CW36" s="587"/>
      <c r="CX36" s="587"/>
      <c r="CY36" s="588"/>
      <c r="CZ36" s="589">
        <v>20.5</v>
      </c>
      <c r="DA36" s="607"/>
      <c r="DB36" s="607"/>
      <c r="DC36" s="608"/>
      <c r="DD36" s="592">
        <v>927329</v>
      </c>
      <c r="DE36" s="587"/>
      <c r="DF36" s="587"/>
      <c r="DG36" s="587"/>
      <c r="DH36" s="587"/>
      <c r="DI36" s="587"/>
      <c r="DJ36" s="587"/>
      <c r="DK36" s="588"/>
      <c r="DL36" s="592">
        <v>904826</v>
      </c>
      <c r="DM36" s="587"/>
      <c r="DN36" s="587"/>
      <c r="DO36" s="587"/>
      <c r="DP36" s="587"/>
      <c r="DQ36" s="587"/>
      <c r="DR36" s="587"/>
      <c r="DS36" s="587"/>
      <c r="DT36" s="587"/>
      <c r="DU36" s="587"/>
      <c r="DV36" s="588"/>
      <c r="DW36" s="609">
        <v>21.3</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774</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655</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386301</v>
      </c>
      <c r="CS37" s="605"/>
      <c r="CT37" s="605"/>
      <c r="CU37" s="605"/>
      <c r="CV37" s="605"/>
      <c r="CW37" s="605"/>
      <c r="CX37" s="605"/>
      <c r="CY37" s="606"/>
      <c r="CZ37" s="589">
        <v>8.1</v>
      </c>
      <c r="DA37" s="607"/>
      <c r="DB37" s="607"/>
      <c r="DC37" s="608"/>
      <c r="DD37" s="592">
        <v>386301</v>
      </c>
      <c r="DE37" s="605"/>
      <c r="DF37" s="605"/>
      <c r="DG37" s="605"/>
      <c r="DH37" s="605"/>
      <c r="DI37" s="605"/>
      <c r="DJ37" s="605"/>
      <c r="DK37" s="606"/>
      <c r="DL37" s="592">
        <v>363908</v>
      </c>
      <c r="DM37" s="605"/>
      <c r="DN37" s="605"/>
      <c r="DO37" s="605"/>
      <c r="DP37" s="605"/>
      <c r="DQ37" s="605"/>
      <c r="DR37" s="605"/>
      <c r="DS37" s="605"/>
      <c r="DT37" s="605"/>
      <c r="DU37" s="605"/>
      <c r="DV37" s="606"/>
      <c r="DW37" s="609">
        <v>8.6</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t="s">
        <v>319</v>
      </c>
      <c r="BA38" s="587"/>
      <c r="BB38" s="587"/>
      <c r="BC38" s="587"/>
      <c r="BD38" s="605"/>
      <c r="BE38" s="605"/>
      <c r="BF38" s="615"/>
      <c r="BG38" s="623" t="s">
        <v>320</v>
      </c>
      <c r="BH38" s="620"/>
      <c r="BI38" s="620"/>
      <c r="BJ38" s="620"/>
      <c r="BK38" s="620"/>
      <c r="BL38" s="620"/>
      <c r="BM38" s="620"/>
      <c r="BN38" s="620"/>
      <c r="BO38" s="620"/>
      <c r="BP38" s="620"/>
      <c r="BQ38" s="620"/>
      <c r="BR38" s="620"/>
      <c r="BS38" s="620"/>
      <c r="BT38" s="620"/>
      <c r="BU38" s="621"/>
      <c r="BV38" s="586">
        <v>1338</v>
      </c>
      <c r="BW38" s="587"/>
      <c r="BX38" s="587"/>
      <c r="BY38" s="587"/>
      <c r="BZ38" s="587"/>
      <c r="CA38" s="587"/>
      <c r="CB38" s="622"/>
      <c r="CD38" s="623" t="s">
        <v>321</v>
      </c>
      <c r="CE38" s="620"/>
      <c r="CF38" s="620"/>
      <c r="CG38" s="620"/>
      <c r="CH38" s="620"/>
      <c r="CI38" s="620"/>
      <c r="CJ38" s="620"/>
      <c r="CK38" s="620"/>
      <c r="CL38" s="620"/>
      <c r="CM38" s="620"/>
      <c r="CN38" s="620"/>
      <c r="CO38" s="620"/>
      <c r="CP38" s="620"/>
      <c r="CQ38" s="621"/>
      <c r="CR38" s="586">
        <v>255400</v>
      </c>
      <c r="CS38" s="587"/>
      <c r="CT38" s="587"/>
      <c r="CU38" s="587"/>
      <c r="CV38" s="587"/>
      <c r="CW38" s="587"/>
      <c r="CX38" s="587"/>
      <c r="CY38" s="588"/>
      <c r="CZ38" s="589">
        <v>5.4</v>
      </c>
      <c r="DA38" s="607"/>
      <c r="DB38" s="607"/>
      <c r="DC38" s="608"/>
      <c r="DD38" s="592">
        <v>240416</v>
      </c>
      <c r="DE38" s="587"/>
      <c r="DF38" s="587"/>
      <c r="DG38" s="587"/>
      <c r="DH38" s="587"/>
      <c r="DI38" s="587"/>
      <c r="DJ38" s="587"/>
      <c r="DK38" s="588"/>
      <c r="DL38" s="592">
        <v>132754</v>
      </c>
      <c r="DM38" s="587"/>
      <c r="DN38" s="587"/>
      <c r="DO38" s="587"/>
      <c r="DP38" s="587"/>
      <c r="DQ38" s="587"/>
      <c r="DR38" s="587"/>
      <c r="DS38" s="587"/>
      <c r="DT38" s="587"/>
      <c r="DU38" s="587"/>
      <c r="DV38" s="588"/>
      <c r="DW38" s="609">
        <v>3.1</v>
      </c>
      <c r="DX38" s="610"/>
      <c r="DY38" s="610"/>
      <c r="DZ38" s="610"/>
      <c r="EA38" s="610"/>
      <c r="EB38" s="610"/>
      <c r="EC38" s="611"/>
    </row>
    <row r="39" spans="2:133" ht="11.25" customHeight="1" x14ac:dyDescent="0.15">
      <c r="AQ39" s="612" t="s">
        <v>322</v>
      </c>
      <c r="AR39" s="613"/>
      <c r="AS39" s="613"/>
      <c r="AT39" s="613"/>
      <c r="AU39" s="613"/>
      <c r="AV39" s="613"/>
      <c r="AW39" s="613"/>
      <c r="AX39" s="613"/>
      <c r="AY39" s="614"/>
      <c r="AZ39" s="586" t="s">
        <v>319</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90</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535975</v>
      </c>
      <c r="CS39" s="605"/>
      <c r="CT39" s="605"/>
      <c r="CU39" s="605"/>
      <c r="CV39" s="605"/>
      <c r="CW39" s="605"/>
      <c r="CX39" s="605"/>
      <c r="CY39" s="606"/>
      <c r="CZ39" s="589">
        <v>11.3</v>
      </c>
      <c r="DA39" s="607"/>
      <c r="DB39" s="607"/>
      <c r="DC39" s="608"/>
      <c r="DD39" s="592">
        <v>494516</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42682</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63</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6000</v>
      </c>
      <c r="CS40" s="587"/>
      <c r="CT40" s="587"/>
      <c r="CU40" s="587"/>
      <c r="CV40" s="587"/>
      <c r="CW40" s="587"/>
      <c r="CX40" s="587"/>
      <c r="CY40" s="588"/>
      <c r="CZ40" s="589">
        <v>0.1</v>
      </c>
      <c r="DA40" s="607"/>
      <c r="DB40" s="607"/>
      <c r="DC40" s="608"/>
      <c r="DD40" s="592" t="s">
        <v>319</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108282</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245</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718821</v>
      </c>
      <c r="CS42" s="587"/>
      <c r="CT42" s="587"/>
      <c r="CU42" s="587"/>
      <c r="CV42" s="587"/>
      <c r="CW42" s="587"/>
      <c r="CX42" s="587"/>
      <c r="CY42" s="588"/>
      <c r="CZ42" s="589">
        <v>15.1</v>
      </c>
      <c r="DA42" s="590"/>
      <c r="DB42" s="590"/>
      <c r="DC42" s="591"/>
      <c r="DD42" s="592">
        <v>581814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25725</v>
      </c>
      <c r="CS43" s="605"/>
      <c r="CT43" s="605"/>
      <c r="CU43" s="605"/>
      <c r="CV43" s="605"/>
      <c r="CW43" s="605"/>
      <c r="CX43" s="605"/>
      <c r="CY43" s="606"/>
      <c r="CZ43" s="589">
        <v>0.5</v>
      </c>
      <c r="DA43" s="607"/>
      <c r="DB43" s="607"/>
      <c r="DC43" s="608"/>
      <c r="DD43" s="592">
        <v>25725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718821</v>
      </c>
      <c r="CS44" s="587"/>
      <c r="CT44" s="587"/>
      <c r="CU44" s="587"/>
      <c r="CV44" s="587"/>
      <c r="CW44" s="587"/>
      <c r="CX44" s="587"/>
      <c r="CY44" s="588"/>
      <c r="CZ44" s="589">
        <v>15.1</v>
      </c>
      <c r="DA44" s="590"/>
      <c r="DB44" s="590"/>
      <c r="DC44" s="591"/>
      <c r="DD44" s="592">
        <v>581814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326052</v>
      </c>
      <c r="CS45" s="605"/>
      <c r="CT45" s="605"/>
      <c r="CU45" s="605"/>
      <c r="CV45" s="605"/>
      <c r="CW45" s="605"/>
      <c r="CX45" s="605"/>
      <c r="CY45" s="606"/>
      <c r="CZ45" s="589">
        <v>6.9</v>
      </c>
      <c r="DA45" s="607"/>
      <c r="DB45" s="607"/>
      <c r="DC45" s="608"/>
      <c r="DD45" s="592">
        <v>192135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345914</v>
      </c>
      <c r="CS46" s="587"/>
      <c r="CT46" s="587"/>
      <c r="CU46" s="587"/>
      <c r="CV46" s="587"/>
      <c r="CW46" s="587"/>
      <c r="CX46" s="587"/>
      <c r="CY46" s="588"/>
      <c r="CZ46" s="589">
        <v>7.3</v>
      </c>
      <c r="DA46" s="590"/>
      <c r="DB46" s="590"/>
      <c r="DC46" s="591"/>
      <c r="DD46" s="592">
        <v>342824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t="s">
        <v>319</v>
      </c>
      <c r="CS47" s="605"/>
      <c r="CT47" s="605"/>
      <c r="CU47" s="605"/>
      <c r="CV47" s="605"/>
      <c r="CW47" s="605"/>
      <c r="CX47" s="605"/>
      <c r="CY47" s="606"/>
      <c r="CZ47" s="589" t="s">
        <v>319</v>
      </c>
      <c r="DA47" s="607"/>
      <c r="DB47" s="607"/>
      <c r="DC47" s="608"/>
      <c r="DD47" s="592" t="s">
        <v>319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4747162</v>
      </c>
      <c r="CS49" s="571"/>
      <c r="CT49" s="571"/>
      <c r="CU49" s="571"/>
      <c r="CV49" s="571"/>
      <c r="CW49" s="571"/>
      <c r="CX49" s="571"/>
      <c r="CY49" s="572"/>
      <c r="CZ49" s="573">
        <v>100</v>
      </c>
      <c r="DA49" s="574"/>
      <c r="DB49" s="574"/>
      <c r="DC49" s="575"/>
      <c r="DD49" s="576">
        <v>4274133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Q22" zoomScale="70" zoomScaleNormal="25" zoomScaleSheetLayoutView="70" workbookViewId="0">
      <selection activeCell="DL8" sqref="DL8:DP8"/>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5177</v>
      </c>
      <c r="R7" s="1099"/>
      <c r="S7" s="1099"/>
      <c r="T7" s="1099"/>
      <c r="U7" s="1099"/>
      <c r="V7" s="1099">
        <v>4748</v>
      </c>
      <c r="W7" s="1099"/>
      <c r="X7" s="1099"/>
      <c r="Y7" s="1099"/>
      <c r="Z7" s="1099"/>
      <c r="AA7" s="1099">
        <v>429</v>
      </c>
      <c r="AB7" s="1099"/>
      <c r="AC7" s="1099"/>
      <c r="AD7" s="1099"/>
      <c r="AE7" s="1100"/>
      <c r="AF7" s="1101">
        <v>264</v>
      </c>
      <c r="AG7" s="1102"/>
      <c r="AH7" s="1102"/>
      <c r="AI7" s="1102"/>
      <c r="AJ7" s="1103"/>
      <c r="AK7" s="1085">
        <v>4</v>
      </c>
      <c r="AL7" s="1086"/>
      <c r="AM7" s="1086"/>
      <c r="AN7" s="1086"/>
      <c r="AO7" s="1086"/>
      <c r="AP7" s="1086">
        <v>261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530</v>
      </c>
      <c r="BT7" s="1090"/>
      <c r="BU7" s="1090"/>
      <c r="BV7" s="1090"/>
      <c r="BW7" s="1090"/>
      <c r="BX7" s="1090"/>
      <c r="BY7" s="1090"/>
      <c r="BZ7" s="1090"/>
      <c r="CA7" s="1090"/>
      <c r="CB7" s="1090"/>
      <c r="CC7" s="1090"/>
      <c r="CD7" s="1090"/>
      <c r="CE7" s="1090"/>
      <c r="CF7" s="1090"/>
      <c r="CG7" s="1091"/>
      <c r="CH7" s="1082">
        <v>0</v>
      </c>
      <c r="CI7" s="1083"/>
      <c r="CJ7" s="1083"/>
      <c r="CK7" s="1083"/>
      <c r="CL7" s="1084"/>
      <c r="CM7" s="1082">
        <v>78</v>
      </c>
      <c r="CN7" s="1083"/>
      <c r="CO7" s="1083"/>
      <c r="CP7" s="1083"/>
      <c r="CQ7" s="1084"/>
      <c r="CR7" s="1082">
        <v>3</v>
      </c>
      <c r="CS7" s="1083"/>
      <c r="CT7" s="1083"/>
      <c r="CU7" s="1083"/>
      <c r="CV7" s="1084"/>
      <c r="CW7" s="1082">
        <v>0</v>
      </c>
      <c r="CX7" s="1083"/>
      <c r="CY7" s="1083"/>
      <c r="CZ7" s="1083"/>
      <c r="DA7" s="1084"/>
      <c r="DB7" s="1082" t="s">
        <v>548</v>
      </c>
      <c r="DC7" s="1083"/>
      <c r="DD7" s="1083"/>
      <c r="DE7" s="1083"/>
      <c r="DF7" s="1084"/>
      <c r="DG7" s="1082" t="s">
        <v>548</v>
      </c>
      <c r="DH7" s="1083"/>
      <c r="DI7" s="1083"/>
      <c r="DJ7" s="1083"/>
      <c r="DK7" s="1084"/>
      <c r="DL7" s="1082" t="s">
        <v>548</v>
      </c>
      <c r="DM7" s="1083"/>
      <c r="DN7" s="1083"/>
      <c r="DO7" s="1083"/>
      <c r="DP7" s="1084"/>
      <c r="DQ7" s="1082"/>
      <c r="DR7" s="1083"/>
      <c r="DS7" s="1083"/>
      <c r="DT7" s="1083"/>
      <c r="DU7" s="1084"/>
      <c r="DV7" s="1109"/>
      <c r="DW7" s="1110"/>
      <c r="DX7" s="1110"/>
      <c r="DY7" s="1110"/>
      <c r="DZ7" s="1111"/>
      <c r="EA7" s="205"/>
    </row>
    <row r="8" spans="1:131" s="206" customFormat="1" ht="26.25" customHeight="1" x14ac:dyDescent="0.15">
      <c r="A8" s="212">
        <v>2</v>
      </c>
      <c r="B8" s="1025" t="s">
        <v>367</v>
      </c>
      <c r="C8" s="1026"/>
      <c r="D8" s="1026"/>
      <c r="E8" s="1026"/>
      <c r="F8" s="1026"/>
      <c r="G8" s="1026"/>
      <c r="H8" s="1026"/>
      <c r="I8" s="1026"/>
      <c r="J8" s="1026"/>
      <c r="K8" s="1026"/>
      <c r="L8" s="1026"/>
      <c r="M8" s="1026"/>
      <c r="N8" s="1026"/>
      <c r="O8" s="1026"/>
      <c r="P8" s="1027"/>
      <c r="Q8" s="1037">
        <v>1</v>
      </c>
      <c r="R8" s="1038"/>
      <c r="S8" s="1038"/>
      <c r="T8" s="1038"/>
      <c r="U8" s="1038"/>
      <c r="V8" s="1038">
        <v>1</v>
      </c>
      <c r="W8" s="1038"/>
      <c r="X8" s="1038"/>
      <c r="Y8" s="1038"/>
      <c r="Z8" s="1038"/>
      <c r="AA8" s="1038" t="s">
        <v>531</v>
      </c>
      <c r="AB8" s="1038"/>
      <c r="AC8" s="1038"/>
      <c r="AD8" s="1038"/>
      <c r="AE8" s="1039"/>
      <c r="AF8" s="1031" t="s">
        <v>112</v>
      </c>
      <c r="AG8" s="1032"/>
      <c r="AH8" s="1032"/>
      <c r="AI8" s="1032"/>
      <c r="AJ8" s="1033"/>
      <c r="AK8" s="1080" t="s">
        <v>531</v>
      </c>
      <c r="AL8" s="1081"/>
      <c r="AM8" s="1081"/>
      <c r="AN8" s="1081"/>
      <c r="AO8" s="1081"/>
      <c r="AP8" s="1081" t="s">
        <v>532</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v>5177</v>
      </c>
      <c r="R23" s="1063"/>
      <c r="S23" s="1063"/>
      <c r="T23" s="1063"/>
      <c r="U23" s="1063"/>
      <c r="V23" s="1063">
        <v>4747</v>
      </c>
      <c r="W23" s="1063"/>
      <c r="X23" s="1063"/>
      <c r="Y23" s="1063"/>
      <c r="Z23" s="1063"/>
      <c r="AA23" s="1063">
        <v>430</v>
      </c>
      <c r="AB23" s="1063"/>
      <c r="AC23" s="1063"/>
      <c r="AD23" s="1063"/>
      <c r="AE23" s="1064"/>
      <c r="AF23" s="1065">
        <v>264</v>
      </c>
      <c r="AG23" s="1063"/>
      <c r="AH23" s="1063"/>
      <c r="AI23" s="1063"/>
      <c r="AJ23" s="1066"/>
      <c r="AK23" s="1067"/>
      <c r="AL23" s="1068"/>
      <c r="AM23" s="1068"/>
      <c r="AN23" s="1068"/>
      <c r="AO23" s="1068"/>
      <c r="AP23" s="1063">
        <v>261</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592</v>
      </c>
      <c r="R28" s="1048"/>
      <c r="S28" s="1048"/>
      <c r="T28" s="1048"/>
      <c r="U28" s="1048"/>
      <c r="V28" s="1048">
        <v>507</v>
      </c>
      <c r="W28" s="1048"/>
      <c r="X28" s="1048"/>
      <c r="Y28" s="1048"/>
      <c r="Z28" s="1048"/>
      <c r="AA28" s="1048">
        <v>85</v>
      </c>
      <c r="AB28" s="1048"/>
      <c r="AC28" s="1048"/>
      <c r="AD28" s="1048"/>
      <c r="AE28" s="1049"/>
      <c r="AF28" s="1050">
        <v>85</v>
      </c>
      <c r="AG28" s="1048"/>
      <c r="AH28" s="1048"/>
      <c r="AI28" s="1048"/>
      <c r="AJ28" s="1051"/>
      <c r="AK28" s="1052">
        <v>43</v>
      </c>
      <c r="AL28" s="1040"/>
      <c r="AM28" s="1040"/>
      <c r="AN28" s="1040"/>
      <c r="AO28" s="1040"/>
      <c r="AP28" s="1040" t="s">
        <v>531</v>
      </c>
      <c r="AQ28" s="1040"/>
      <c r="AR28" s="1040"/>
      <c r="AS28" s="1040"/>
      <c r="AT28" s="1040"/>
      <c r="AU28" s="1040" t="s">
        <v>532</v>
      </c>
      <c r="AV28" s="1040"/>
      <c r="AW28" s="1040"/>
      <c r="AX28" s="1040"/>
      <c r="AY28" s="1040"/>
      <c r="AZ28" s="1041" t="s">
        <v>532</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382</v>
      </c>
      <c r="C29" s="1026"/>
      <c r="D29" s="1026"/>
      <c r="E29" s="1026"/>
      <c r="F29" s="1026"/>
      <c r="G29" s="1026"/>
      <c r="H29" s="1026"/>
      <c r="I29" s="1026"/>
      <c r="J29" s="1026"/>
      <c r="K29" s="1026"/>
      <c r="L29" s="1026"/>
      <c r="M29" s="1026"/>
      <c r="N29" s="1026"/>
      <c r="O29" s="1026"/>
      <c r="P29" s="1027"/>
      <c r="Q29" s="1037">
        <v>373</v>
      </c>
      <c r="R29" s="1038"/>
      <c r="S29" s="1038"/>
      <c r="T29" s="1038"/>
      <c r="U29" s="1038"/>
      <c r="V29" s="1038">
        <v>370</v>
      </c>
      <c r="W29" s="1038"/>
      <c r="X29" s="1038"/>
      <c r="Y29" s="1038"/>
      <c r="Z29" s="1038"/>
      <c r="AA29" s="1038">
        <v>3</v>
      </c>
      <c r="AB29" s="1038"/>
      <c r="AC29" s="1038"/>
      <c r="AD29" s="1038"/>
      <c r="AE29" s="1039"/>
      <c r="AF29" s="1031">
        <v>3</v>
      </c>
      <c r="AG29" s="1032"/>
      <c r="AH29" s="1032"/>
      <c r="AI29" s="1032"/>
      <c r="AJ29" s="1033"/>
      <c r="AK29" s="974">
        <v>55</v>
      </c>
      <c r="AL29" s="965"/>
      <c r="AM29" s="965"/>
      <c r="AN29" s="965"/>
      <c r="AO29" s="965"/>
      <c r="AP29" s="965">
        <v>10</v>
      </c>
      <c r="AQ29" s="965"/>
      <c r="AR29" s="965"/>
      <c r="AS29" s="965"/>
      <c r="AT29" s="965"/>
      <c r="AU29" s="965" t="s">
        <v>531</v>
      </c>
      <c r="AV29" s="965"/>
      <c r="AW29" s="965"/>
      <c r="AX29" s="965"/>
      <c r="AY29" s="965"/>
      <c r="AZ29" s="1036" t="s">
        <v>532</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383</v>
      </c>
      <c r="C30" s="1026"/>
      <c r="D30" s="1026"/>
      <c r="E30" s="1026"/>
      <c r="F30" s="1026"/>
      <c r="G30" s="1026"/>
      <c r="H30" s="1026"/>
      <c r="I30" s="1026"/>
      <c r="J30" s="1026"/>
      <c r="K30" s="1026"/>
      <c r="L30" s="1026"/>
      <c r="M30" s="1026"/>
      <c r="N30" s="1026"/>
      <c r="O30" s="1026"/>
      <c r="P30" s="1027"/>
      <c r="Q30" s="1037">
        <v>1</v>
      </c>
      <c r="R30" s="1038"/>
      <c r="S30" s="1038"/>
      <c r="T30" s="1038"/>
      <c r="U30" s="1038"/>
      <c r="V30" s="1038">
        <v>0</v>
      </c>
      <c r="W30" s="1038"/>
      <c r="X30" s="1038"/>
      <c r="Y30" s="1038"/>
      <c r="Z30" s="1038"/>
      <c r="AA30" s="1038">
        <v>1</v>
      </c>
      <c r="AB30" s="1038"/>
      <c r="AC30" s="1038"/>
      <c r="AD30" s="1038"/>
      <c r="AE30" s="1039"/>
      <c r="AF30" s="1031">
        <v>0</v>
      </c>
      <c r="AG30" s="1032"/>
      <c r="AH30" s="1032"/>
      <c r="AI30" s="1032"/>
      <c r="AJ30" s="1033"/>
      <c r="AK30" s="974" t="s">
        <v>532</v>
      </c>
      <c r="AL30" s="965"/>
      <c r="AM30" s="965"/>
      <c r="AN30" s="965"/>
      <c r="AO30" s="965"/>
      <c r="AP30" s="965" t="s">
        <v>531</v>
      </c>
      <c r="AQ30" s="965"/>
      <c r="AR30" s="965"/>
      <c r="AS30" s="965"/>
      <c r="AT30" s="965"/>
      <c r="AU30" s="965" t="s">
        <v>531</v>
      </c>
      <c r="AV30" s="965"/>
      <c r="AW30" s="965"/>
      <c r="AX30" s="965"/>
      <c r="AY30" s="965"/>
      <c r="AZ30" s="1036" t="s">
        <v>532</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384</v>
      </c>
      <c r="C31" s="1026"/>
      <c r="D31" s="1026"/>
      <c r="E31" s="1026"/>
      <c r="F31" s="1026"/>
      <c r="G31" s="1026"/>
      <c r="H31" s="1026"/>
      <c r="I31" s="1026"/>
      <c r="J31" s="1026"/>
      <c r="K31" s="1026"/>
      <c r="L31" s="1026"/>
      <c r="M31" s="1026"/>
      <c r="N31" s="1026"/>
      <c r="O31" s="1026"/>
      <c r="P31" s="1027"/>
      <c r="Q31" s="1037">
        <v>56</v>
      </c>
      <c r="R31" s="1038"/>
      <c r="S31" s="1038"/>
      <c r="T31" s="1038"/>
      <c r="U31" s="1038"/>
      <c r="V31" s="1038">
        <v>56</v>
      </c>
      <c r="W31" s="1038"/>
      <c r="X31" s="1038"/>
      <c r="Y31" s="1038"/>
      <c r="Z31" s="1038"/>
      <c r="AA31" s="1038">
        <v>0</v>
      </c>
      <c r="AB31" s="1038"/>
      <c r="AC31" s="1038"/>
      <c r="AD31" s="1038"/>
      <c r="AE31" s="1039"/>
      <c r="AF31" s="1031">
        <v>0</v>
      </c>
      <c r="AG31" s="1032"/>
      <c r="AH31" s="1032"/>
      <c r="AI31" s="1032"/>
      <c r="AJ31" s="1033"/>
      <c r="AK31" s="974">
        <v>11</v>
      </c>
      <c r="AL31" s="965"/>
      <c r="AM31" s="965"/>
      <c r="AN31" s="965"/>
      <c r="AO31" s="965"/>
      <c r="AP31" s="965" t="s">
        <v>532</v>
      </c>
      <c r="AQ31" s="965"/>
      <c r="AR31" s="965"/>
      <c r="AS31" s="965"/>
      <c r="AT31" s="965"/>
      <c r="AU31" s="965" t="s">
        <v>532</v>
      </c>
      <c r="AV31" s="965"/>
      <c r="AW31" s="965"/>
      <c r="AX31" s="965"/>
      <c r="AY31" s="965"/>
      <c r="AZ31" s="1036" t="s">
        <v>532</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385</v>
      </c>
      <c r="C32" s="1026"/>
      <c r="D32" s="1026"/>
      <c r="E32" s="1026"/>
      <c r="F32" s="1026"/>
      <c r="G32" s="1026"/>
      <c r="H32" s="1026"/>
      <c r="I32" s="1026"/>
      <c r="J32" s="1026"/>
      <c r="K32" s="1026"/>
      <c r="L32" s="1026"/>
      <c r="M32" s="1026"/>
      <c r="N32" s="1026"/>
      <c r="O32" s="1026"/>
      <c r="P32" s="1027"/>
      <c r="Q32" s="1037">
        <v>140</v>
      </c>
      <c r="R32" s="1038"/>
      <c r="S32" s="1038"/>
      <c r="T32" s="1038"/>
      <c r="U32" s="1038"/>
      <c r="V32" s="1038">
        <v>138</v>
      </c>
      <c r="W32" s="1038"/>
      <c r="X32" s="1038"/>
      <c r="Y32" s="1038"/>
      <c r="Z32" s="1038"/>
      <c r="AA32" s="1038">
        <v>2</v>
      </c>
      <c r="AB32" s="1038"/>
      <c r="AC32" s="1038"/>
      <c r="AD32" s="1038"/>
      <c r="AE32" s="1039"/>
      <c r="AF32" s="1031">
        <v>149</v>
      </c>
      <c r="AG32" s="1032"/>
      <c r="AH32" s="1032"/>
      <c r="AI32" s="1032"/>
      <c r="AJ32" s="1033"/>
      <c r="AK32" s="974">
        <v>104</v>
      </c>
      <c r="AL32" s="965"/>
      <c r="AM32" s="965"/>
      <c r="AN32" s="965"/>
      <c r="AO32" s="965"/>
      <c r="AP32" s="965">
        <v>286</v>
      </c>
      <c r="AQ32" s="965"/>
      <c r="AR32" s="965"/>
      <c r="AS32" s="965"/>
      <c r="AT32" s="965"/>
      <c r="AU32" s="965" t="s">
        <v>532</v>
      </c>
      <c r="AV32" s="965"/>
      <c r="AW32" s="965"/>
      <c r="AX32" s="965"/>
      <c r="AY32" s="965"/>
      <c r="AZ32" s="1036" t="s">
        <v>532</v>
      </c>
      <c r="BA32" s="1036"/>
      <c r="BB32" s="1036"/>
      <c r="BC32" s="1036"/>
      <c r="BD32" s="1036"/>
      <c r="BE32" s="1020" t="s">
        <v>386</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387</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238</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390</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391</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533</v>
      </c>
      <c r="C68" s="980"/>
      <c r="D68" s="980"/>
      <c r="E68" s="980"/>
      <c r="F68" s="980"/>
      <c r="G68" s="980"/>
      <c r="H68" s="980"/>
      <c r="I68" s="980"/>
      <c r="J68" s="980"/>
      <c r="K68" s="980"/>
      <c r="L68" s="980"/>
      <c r="M68" s="980"/>
      <c r="N68" s="980"/>
      <c r="O68" s="980"/>
      <c r="P68" s="981"/>
      <c r="Q68" s="982"/>
      <c r="R68" s="976"/>
      <c r="S68" s="976"/>
      <c r="T68" s="976"/>
      <c r="U68" s="976"/>
      <c r="V68" s="976"/>
      <c r="W68" s="976"/>
      <c r="X68" s="976"/>
      <c r="Y68" s="976"/>
      <c r="Z68" s="976"/>
      <c r="AA68" s="976"/>
      <c r="AB68" s="976"/>
      <c r="AC68" s="976"/>
      <c r="AD68" s="976"/>
      <c r="AE68" s="976"/>
      <c r="AF68" s="976"/>
      <c r="AG68" s="976"/>
      <c r="AH68" s="976"/>
      <c r="AI68" s="976"/>
      <c r="AJ68" s="976"/>
      <c r="AK68" s="976"/>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534</v>
      </c>
      <c r="C69" s="969"/>
      <c r="D69" s="969"/>
      <c r="E69" s="969"/>
      <c r="F69" s="969"/>
      <c r="G69" s="969"/>
      <c r="H69" s="969"/>
      <c r="I69" s="969"/>
      <c r="J69" s="969"/>
      <c r="K69" s="969"/>
      <c r="L69" s="969"/>
      <c r="M69" s="969"/>
      <c r="N69" s="969"/>
      <c r="O69" s="969"/>
      <c r="P69" s="970"/>
      <c r="Q69" s="971">
        <v>29</v>
      </c>
      <c r="R69" s="965"/>
      <c r="S69" s="965"/>
      <c r="T69" s="965"/>
      <c r="U69" s="965"/>
      <c r="V69" s="965">
        <v>24</v>
      </c>
      <c r="W69" s="965"/>
      <c r="X69" s="965"/>
      <c r="Y69" s="965"/>
      <c r="Z69" s="965"/>
      <c r="AA69" s="965">
        <v>4</v>
      </c>
      <c r="AB69" s="965"/>
      <c r="AC69" s="965"/>
      <c r="AD69" s="965"/>
      <c r="AE69" s="965"/>
      <c r="AF69" s="965">
        <v>4</v>
      </c>
      <c r="AG69" s="965"/>
      <c r="AH69" s="965"/>
      <c r="AI69" s="965"/>
      <c r="AJ69" s="965"/>
      <c r="AK69" s="965">
        <v>2</v>
      </c>
      <c r="AL69" s="965"/>
      <c r="AM69" s="965"/>
      <c r="AN69" s="965"/>
      <c r="AO69" s="965"/>
      <c r="AP69" s="965" t="s">
        <v>545</v>
      </c>
      <c r="AQ69" s="965"/>
      <c r="AR69" s="965"/>
      <c r="AS69" s="965"/>
      <c r="AT69" s="965"/>
      <c r="AU69" s="965" t="s">
        <v>545</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535</v>
      </c>
      <c r="C70" s="969"/>
      <c r="D70" s="969"/>
      <c r="E70" s="969"/>
      <c r="F70" s="969"/>
      <c r="G70" s="969"/>
      <c r="H70" s="969"/>
      <c r="I70" s="969"/>
      <c r="J70" s="969"/>
      <c r="K70" s="969"/>
      <c r="L70" s="969"/>
      <c r="M70" s="969"/>
      <c r="N70" s="969"/>
      <c r="O70" s="969"/>
      <c r="P70" s="970"/>
      <c r="Q70" s="971">
        <v>1007</v>
      </c>
      <c r="R70" s="965"/>
      <c r="S70" s="965"/>
      <c r="T70" s="965"/>
      <c r="U70" s="965"/>
      <c r="V70" s="965">
        <v>916</v>
      </c>
      <c r="W70" s="965"/>
      <c r="X70" s="965"/>
      <c r="Y70" s="965"/>
      <c r="Z70" s="965"/>
      <c r="AA70" s="965">
        <v>90</v>
      </c>
      <c r="AB70" s="965"/>
      <c r="AC70" s="965"/>
      <c r="AD70" s="965"/>
      <c r="AE70" s="965"/>
      <c r="AF70" s="965">
        <v>90</v>
      </c>
      <c r="AG70" s="965"/>
      <c r="AH70" s="965"/>
      <c r="AI70" s="965"/>
      <c r="AJ70" s="965"/>
      <c r="AK70" s="965" t="s">
        <v>545</v>
      </c>
      <c r="AL70" s="965"/>
      <c r="AM70" s="965"/>
      <c r="AN70" s="965"/>
      <c r="AO70" s="965"/>
      <c r="AP70" s="965">
        <v>32</v>
      </c>
      <c r="AQ70" s="965"/>
      <c r="AR70" s="965"/>
      <c r="AS70" s="965"/>
      <c r="AT70" s="965"/>
      <c r="AU70" s="965">
        <v>10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536</v>
      </c>
      <c r="C71" s="969"/>
      <c r="D71" s="969"/>
      <c r="E71" s="969"/>
      <c r="F71" s="969"/>
      <c r="G71" s="969"/>
      <c r="H71" s="969"/>
      <c r="I71" s="969"/>
      <c r="J71" s="969"/>
      <c r="K71" s="969"/>
      <c r="L71" s="969"/>
      <c r="M71" s="969"/>
      <c r="N71" s="969"/>
      <c r="O71" s="969"/>
      <c r="P71" s="970"/>
      <c r="Q71" s="971">
        <v>32</v>
      </c>
      <c r="R71" s="965"/>
      <c r="S71" s="965"/>
      <c r="T71" s="965"/>
      <c r="U71" s="965"/>
      <c r="V71" s="965">
        <v>32</v>
      </c>
      <c r="W71" s="965"/>
      <c r="X71" s="965"/>
      <c r="Y71" s="965"/>
      <c r="Z71" s="965"/>
      <c r="AA71" s="965">
        <v>0</v>
      </c>
      <c r="AB71" s="965"/>
      <c r="AC71" s="965"/>
      <c r="AD71" s="965"/>
      <c r="AE71" s="965"/>
      <c r="AF71" s="965">
        <v>0</v>
      </c>
      <c r="AG71" s="965"/>
      <c r="AH71" s="965"/>
      <c r="AI71" s="965"/>
      <c r="AJ71" s="965"/>
      <c r="AK71" s="965">
        <v>5</v>
      </c>
      <c r="AL71" s="965"/>
      <c r="AM71" s="965"/>
      <c r="AN71" s="965"/>
      <c r="AO71" s="965"/>
      <c r="AP71" s="965" t="s">
        <v>545</v>
      </c>
      <c r="AQ71" s="965"/>
      <c r="AR71" s="965"/>
      <c r="AS71" s="965"/>
      <c r="AT71" s="965"/>
      <c r="AU71" s="965" t="s">
        <v>545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537</v>
      </c>
      <c r="C72" s="969"/>
      <c r="D72" s="969"/>
      <c r="E72" s="969"/>
      <c r="F72" s="969"/>
      <c r="G72" s="969"/>
      <c r="H72" s="969"/>
      <c r="I72" s="969"/>
      <c r="J72" s="969"/>
      <c r="K72" s="969"/>
      <c r="L72" s="969"/>
      <c r="M72" s="969"/>
      <c r="N72" s="969"/>
      <c r="O72" s="969"/>
      <c r="P72" s="970"/>
      <c r="Q72" s="971">
        <v>3830</v>
      </c>
      <c r="R72" s="965"/>
      <c r="S72" s="965"/>
      <c r="T72" s="965"/>
      <c r="U72" s="965"/>
      <c r="V72" s="965">
        <v>3771</v>
      </c>
      <c r="W72" s="965"/>
      <c r="X72" s="965"/>
      <c r="Y72" s="965"/>
      <c r="Z72" s="965"/>
      <c r="AA72" s="965">
        <v>59</v>
      </c>
      <c r="AB72" s="965"/>
      <c r="AC72" s="965"/>
      <c r="AD72" s="965"/>
      <c r="AE72" s="965"/>
      <c r="AF72" s="965">
        <v>59</v>
      </c>
      <c r="AG72" s="965"/>
      <c r="AH72" s="965"/>
      <c r="AI72" s="965"/>
      <c r="AJ72" s="965"/>
      <c r="AK72" s="965">
        <v>400</v>
      </c>
      <c r="AL72" s="965"/>
      <c r="AM72" s="965"/>
      <c r="AN72" s="965"/>
      <c r="AO72" s="965"/>
      <c r="AP72" s="965">
        <v>2190</v>
      </c>
      <c r="AQ72" s="965"/>
      <c r="AR72" s="965"/>
      <c r="AS72" s="965"/>
      <c r="AT72" s="965"/>
      <c r="AU72" s="965">
        <v>64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538</v>
      </c>
      <c r="C73" s="969"/>
      <c r="D73" s="969"/>
      <c r="E73" s="969"/>
      <c r="F73" s="969"/>
      <c r="G73" s="969"/>
      <c r="H73" s="969"/>
      <c r="I73" s="969"/>
      <c r="J73" s="969"/>
      <c r="K73" s="969"/>
      <c r="L73" s="969"/>
      <c r="M73" s="969"/>
      <c r="N73" s="969"/>
      <c r="O73" s="969"/>
      <c r="P73" s="970"/>
      <c r="Q73" s="971">
        <v>85</v>
      </c>
      <c r="R73" s="965"/>
      <c r="S73" s="965"/>
      <c r="T73" s="965"/>
      <c r="U73" s="965"/>
      <c r="V73" s="965">
        <v>73</v>
      </c>
      <c r="W73" s="965"/>
      <c r="X73" s="965"/>
      <c r="Y73" s="965"/>
      <c r="Z73" s="965"/>
      <c r="AA73" s="965">
        <v>12</v>
      </c>
      <c r="AB73" s="965"/>
      <c r="AC73" s="965"/>
      <c r="AD73" s="965"/>
      <c r="AE73" s="965"/>
      <c r="AF73" s="965">
        <v>12</v>
      </c>
      <c r="AG73" s="965"/>
      <c r="AH73" s="965"/>
      <c r="AI73" s="965"/>
      <c r="AJ73" s="965"/>
      <c r="AK73" s="965" t="s">
        <v>546</v>
      </c>
      <c r="AL73" s="965"/>
      <c r="AM73" s="965"/>
      <c r="AN73" s="965"/>
      <c r="AO73" s="965"/>
      <c r="AP73" s="965" t="s">
        <v>545</v>
      </c>
      <c r="AQ73" s="965"/>
      <c r="AR73" s="965"/>
      <c r="AS73" s="965"/>
      <c r="AT73" s="965"/>
      <c r="AU73" s="965" t="s">
        <v>545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539</v>
      </c>
      <c r="C74" s="969"/>
      <c r="D74" s="969"/>
      <c r="E74" s="969"/>
      <c r="F74" s="969"/>
      <c r="G74" s="969"/>
      <c r="H74" s="969"/>
      <c r="I74" s="969"/>
      <c r="J74" s="969"/>
      <c r="K74" s="969"/>
      <c r="L74" s="969"/>
      <c r="M74" s="969"/>
      <c r="N74" s="969"/>
      <c r="O74" s="969"/>
      <c r="P74" s="970"/>
      <c r="Q74" s="971">
        <v>3</v>
      </c>
      <c r="R74" s="965"/>
      <c r="S74" s="965"/>
      <c r="T74" s="965"/>
      <c r="U74" s="965"/>
      <c r="V74" s="965">
        <v>2</v>
      </c>
      <c r="W74" s="965"/>
      <c r="X74" s="965"/>
      <c r="Y74" s="965"/>
      <c r="Z74" s="965"/>
      <c r="AA74" s="965">
        <v>1</v>
      </c>
      <c r="AB74" s="965"/>
      <c r="AC74" s="965"/>
      <c r="AD74" s="965"/>
      <c r="AE74" s="965"/>
      <c r="AF74" s="965">
        <v>1</v>
      </c>
      <c r="AG74" s="965"/>
      <c r="AH74" s="965"/>
      <c r="AI74" s="965"/>
      <c r="AJ74" s="965"/>
      <c r="AK74" s="965" t="s">
        <v>547</v>
      </c>
      <c r="AL74" s="965"/>
      <c r="AM74" s="965"/>
      <c r="AN74" s="965"/>
      <c r="AO74" s="965"/>
      <c r="AP74" s="965" t="s">
        <v>545</v>
      </c>
      <c r="AQ74" s="965"/>
      <c r="AR74" s="965"/>
      <c r="AS74" s="965"/>
      <c r="AT74" s="965"/>
      <c r="AU74" s="965" t="s">
        <v>545</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540</v>
      </c>
      <c r="C75" s="969"/>
      <c r="D75" s="969"/>
      <c r="E75" s="969"/>
      <c r="F75" s="969"/>
      <c r="G75" s="969"/>
      <c r="H75" s="969"/>
      <c r="I75" s="969"/>
      <c r="J75" s="969"/>
      <c r="K75" s="969"/>
      <c r="L75" s="969"/>
      <c r="M75" s="969"/>
      <c r="N75" s="969"/>
      <c r="O75" s="969"/>
      <c r="P75" s="970"/>
      <c r="Q75" s="972">
        <v>160</v>
      </c>
      <c r="R75" s="973"/>
      <c r="S75" s="973"/>
      <c r="T75" s="973"/>
      <c r="U75" s="974"/>
      <c r="V75" s="975">
        <v>130</v>
      </c>
      <c r="W75" s="973"/>
      <c r="X75" s="973"/>
      <c r="Y75" s="973"/>
      <c r="Z75" s="974"/>
      <c r="AA75" s="975">
        <v>30</v>
      </c>
      <c r="AB75" s="973"/>
      <c r="AC75" s="973"/>
      <c r="AD75" s="973"/>
      <c r="AE75" s="974"/>
      <c r="AF75" s="975">
        <v>30</v>
      </c>
      <c r="AG75" s="973"/>
      <c r="AH75" s="973"/>
      <c r="AI75" s="973"/>
      <c r="AJ75" s="974"/>
      <c r="AK75" s="975">
        <v>18</v>
      </c>
      <c r="AL75" s="973"/>
      <c r="AM75" s="973"/>
      <c r="AN75" s="973"/>
      <c r="AO75" s="974"/>
      <c r="AP75" s="975">
        <v>20</v>
      </c>
      <c r="AQ75" s="973"/>
      <c r="AR75" s="973"/>
      <c r="AS75" s="973"/>
      <c r="AT75" s="974"/>
      <c r="AU75" s="975">
        <v>0</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541</v>
      </c>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t="s">
        <v>544</v>
      </c>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542</v>
      </c>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543</v>
      </c>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287</v>
      </c>
      <c r="AG109" s="886"/>
      <c r="AH109" s="886"/>
      <c r="AI109" s="886"/>
      <c r="AJ109" s="887"/>
      <c r="AK109" s="888" t="s">
        <v>286</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287</v>
      </c>
      <c r="BW109" s="886"/>
      <c r="BX109" s="886"/>
      <c r="BY109" s="886"/>
      <c r="BZ109" s="887"/>
      <c r="CA109" s="888" t="s">
        <v>286</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287</v>
      </c>
      <c r="DM109" s="886"/>
      <c r="DN109" s="886"/>
      <c r="DO109" s="886"/>
      <c r="DP109" s="887"/>
      <c r="DQ109" s="888" t="s">
        <v>286</v>
      </c>
      <c r="DR109" s="886"/>
      <c r="DS109" s="886"/>
      <c r="DT109" s="886"/>
      <c r="DU109" s="887"/>
      <c r="DV109" s="888" t="s">
        <v>402</v>
      </c>
      <c r="DW109" s="886"/>
      <c r="DX109" s="886"/>
      <c r="DY109" s="886"/>
      <c r="DZ109" s="917"/>
    </row>
    <row r="110" spans="1:131" s="197" customFormat="1" ht="26.25" customHeight="1" x14ac:dyDescent="0.15">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131579</v>
      </c>
      <c r="AB110" s="871"/>
      <c r="AC110" s="871"/>
      <c r="AD110" s="871"/>
      <c r="AE110" s="872"/>
      <c r="AF110" s="873">
        <v>131297</v>
      </c>
      <c r="AG110" s="871"/>
      <c r="AH110" s="871"/>
      <c r="AI110" s="871"/>
      <c r="AJ110" s="872"/>
      <c r="AK110" s="873">
        <v>131024</v>
      </c>
      <c r="AL110" s="871"/>
      <c r="AM110" s="871"/>
      <c r="AN110" s="871"/>
      <c r="AO110" s="872"/>
      <c r="AP110" s="874">
        <v>3.2</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497777</v>
      </c>
      <c r="BR110" s="798"/>
      <c r="BS110" s="798"/>
      <c r="BT110" s="798"/>
      <c r="BU110" s="798"/>
      <c r="BV110" s="798">
        <v>380930</v>
      </c>
      <c r="BW110" s="798"/>
      <c r="BX110" s="798"/>
      <c r="BY110" s="798"/>
      <c r="BZ110" s="798"/>
      <c r="CA110" s="798">
        <v>260623</v>
      </c>
      <c r="CB110" s="798"/>
      <c r="CC110" s="798"/>
      <c r="CD110" s="798"/>
      <c r="CE110" s="798"/>
      <c r="CF110" s="859">
        <v>6.3</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187500</v>
      </c>
      <c r="BR111" s="769"/>
      <c r="BS111" s="769"/>
      <c r="BT111" s="769"/>
      <c r="BU111" s="769"/>
      <c r="BV111" s="769">
        <v>172500</v>
      </c>
      <c r="BW111" s="769"/>
      <c r="BX111" s="769"/>
      <c r="BY111" s="769"/>
      <c r="BZ111" s="769"/>
      <c r="CA111" s="769">
        <v>157500</v>
      </c>
      <c r="CB111" s="769"/>
      <c r="CC111" s="769"/>
      <c r="CD111" s="769"/>
      <c r="CE111" s="769"/>
      <c r="CF111" s="846">
        <v>3.8</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264422</v>
      </c>
      <c r="BR112" s="769"/>
      <c r="BS112" s="769"/>
      <c r="BT112" s="769"/>
      <c r="BU112" s="769"/>
      <c r="BV112" s="769">
        <v>250175</v>
      </c>
      <c r="BW112" s="769"/>
      <c r="BX112" s="769"/>
      <c r="BY112" s="769"/>
      <c r="BZ112" s="769"/>
      <c r="CA112" s="769">
        <v>229876</v>
      </c>
      <c r="CB112" s="769"/>
      <c r="CC112" s="769"/>
      <c r="CD112" s="769"/>
      <c r="CE112" s="769"/>
      <c r="CF112" s="846">
        <v>5.6</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29033</v>
      </c>
      <c r="AB113" s="907"/>
      <c r="AC113" s="907"/>
      <c r="AD113" s="907"/>
      <c r="AE113" s="908"/>
      <c r="AF113" s="909">
        <v>28169</v>
      </c>
      <c r="AG113" s="907"/>
      <c r="AH113" s="907"/>
      <c r="AI113" s="907"/>
      <c r="AJ113" s="908"/>
      <c r="AK113" s="909">
        <v>27830</v>
      </c>
      <c r="AL113" s="907"/>
      <c r="AM113" s="907"/>
      <c r="AN113" s="907"/>
      <c r="AO113" s="908"/>
      <c r="AP113" s="910">
        <v>0.7</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178057</v>
      </c>
      <c r="BR113" s="769"/>
      <c r="BS113" s="769"/>
      <c r="BT113" s="769"/>
      <c r="BU113" s="769"/>
      <c r="BV113" s="769">
        <v>125830</v>
      </c>
      <c r="BW113" s="769"/>
      <c r="BX113" s="769"/>
      <c r="BY113" s="769"/>
      <c r="BZ113" s="769"/>
      <c r="CA113" s="769">
        <v>74863</v>
      </c>
      <c r="CB113" s="769"/>
      <c r="CC113" s="769"/>
      <c r="CD113" s="769"/>
      <c r="CE113" s="769"/>
      <c r="CF113" s="846">
        <v>1.8</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56697</v>
      </c>
      <c r="AB114" s="782"/>
      <c r="AC114" s="782"/>
      <c r="AD114" s="782"/>
      <c r="AE114" s="783"/>
      <c r="AF114" s="784">
        <v>54882</v>
      </c>
      <c r="AG114" s="782"/>
      <c r="AH114" s="782"/>
      <c r="AI114" s="782"/>
      <c r="AJ114" s="783"/>
      <c r="AK114" s="784">
        <v>45651</v>
      </c>
      <c r="AL114" s="782"/>
      <c r="AM114" s="782"/>
      <c r="AN114" s="782"/>
      <c r="AO114" s="783"/>
      <c r="AP114" s="752">
        <v>1.1000000000000001</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292321</v>
      </c>
      <c r="BR114" s="769"/>
      <c r="BS114" s="769"/>
      <c r="BT114" s="769"/>
      <c r="BU114" s="769"/>
      <c r="BV114" s="769">
        <v>291313</v>
      </c>
      <c r="BW114" s="769"/>
      <c r="BX114" s="769"/>
      <c r="BY114" s="769"/>
      <c r="BZ114" s="769"/>
      <c r="CA114" s="769">
        <v>273886</v>
      </c>
      <c r="CB114" s="769"/>
      <c r="CC114" s="769"/>
      <c r="CD114" s="769"/>
      <c r="CE114" s="769"/>
      <c r="CF114" s="846">
        <v>6.6</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19554</v>
      </c>
      <c r="AB115" s="907"/>
      <c r="AC115" s="907"/>
      <c r="AD115" s="907"/>
      <c r="AE115" s="908"/>
      <c r="AF115" s="909">
        <v>19169</v>
      </c>
      <c r="AG115" s="907"/>
      <c r="AH115" s="907"/>
      <c r="AI115" s="907"/>
      <c r="AJ115" s="908"/>
      <c r="AK115" s="909">
        <v>18831</v>
      </c>
      <c r="AL115" s="907"/>
      <c r="AM115" s="907"/>
      <c r="AN115" s="907"/>
      <c r="AO115" s="908"/>
      <c r="AP115" s="910">
        <v>0.5</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187500</v>
      </c>
      <c r="DH116" s="782"/>
      <c r="DI116" s="782"/>
      <c r="DJ116" s="782"/>
      <c r="DK116" s="783"/>
      <c r="DL116" s="784">
        <v>172500</v>
      </c>
      <c r="DM116" s="782"/>
      <c r="DN116" s="782"/>
      <c r="DO116" s="782"/>
      <c r="DP116" s="783"/>
      <c r="DQ116" s="784">
        <v>157500</v>
      </c>
      <c r="DR116" s="782"/>
      <c r="DS116" s="782"/>
      <c r="DT116" s="782"/>
      <c r="DU116" s="783"/>
      <c r="DV116" s="752">
        <v>3.8</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236863</v>
      </c>
      <c r="AB117" s="893"/>
      <c r="AC117" s="893"/>
      <c r="AD117" s="893"/>
      <c r="AE117" s="894"/>
      <c r="AF117" s="896">
        <v>233517</v>
      </c>
      <c r="AG117" s="893"/>
      <c r="AH117" s="893"/>
      <c r="AI117" s="893"/>
      <c r="AJ117" s="894"/>
      <c r="AK117" s="896">
        <v>223336</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287</v>
      </c>
      <c r="AG118" s="886"/>
      <c r="AH118" s="886"/>
      <c r="AI118" s="886"/>
      <c r="AJ118" s="887"/>
      <c r="AK118" s="888" t="s">
        <v>286</v>
      </c>
      <c r="AL118" s="886"/>
      <c r="AM118" s="886"/>
      <c r="AN118" s="886"/>
      <c r="AO118" s="887"/>
      <c r="AP118" s="889" t="s">
        <v>402</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430</v>
      </c>
      <c r="BP118" s="836"/>
      <c r="BQ118" s="855">
        <v>1420077</v>
      </c>
      <c r="BR118" s="856"/>
      <c r="BS118" s="856"/>
      <c r="BT118" s="856"/>
      <c r="BU118" s="856"/>
      <c r="BV118" s="856">
        <v>1220748</v>
      </c>
      <c r="BW118" s="856"/>
      <c r="BX118" s="856"/>
      <c r="BY118" s="856"/>
      <c r="BZ118" s="856"/>
      <c r="CA118" s="856">
        <v>996748</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7849705</v>
      </c>
      <c r="BR119" s="798"/>
      <c r="BS119" s="798"/>
      <c r="BT119" s="798"/>
      <c r="BU119" s="798"/>
      <c r="BV119" s="798">
        <v>8821260</v>
      </c>
      <c r="BW119" s="798"/>
      <c r="BX119" s="798"/>
      <c r="BY119" s="798"/>
      <c r="BZ119" s="798"/>
      <c r="CA119" s="798">
        <v>9356402</v>
      </c>
      <c r="CB119" s="798"/>
      <c r="CC119" s="798"/>
      <c r="CD119" s="798"/>
      <c r="CE119" s="798"/>
      <c r="CF119" s="859">
        <v>226.6</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t="s">
        <v>112</v>
      </c>
      <c r="BR120" s="769"/>
      <c r="BS120" s="769"/>
      <c r="BT120" s="769"/>
      <c r="BU120" s="769"/>
      <c r="BV120" s="769" t="s">
        <v>112</v>
      </c>
      <c r="BW120" s="769"/>
      <c r="BX120" s="769"/>
      <c r="BY120" s="769"/>
      <c r="BZ120" s="769"/>
      <c r="CA120" s="769" t="s">
        <v>112</v>
      </c>
      <c r="CB120" s="769"/>
      <c r="CC120" s="769"/>
      <c r="CD120" s="769"/>
      <c r="CE120" s="769"/>
      <c r="CF120" s="846" t="s">
        <v>112</v>
      </c>
      <c r="CG120" s="847"/>
      <c r="CH120" s="847"/>
      <c r="CI120" s="847"/>
      <c r="CJ120" s="847"/>
      <c r="CK120" s="848" t="s">
        <v>436</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264422</v>
      </c>
      <c r="DH120" s="798"/>
      <c r="DI120" s="798"/>
      <c r="DJ120" s="798"/>
      <c r="DK120" s="798"/>
      <c r="DL120" s="798">
        <v>250175</v>
      </c>
      <c r="DM120" s="798"/>
      <c r="DN120" s="798"/>
      <c r="DO120" s="798"/>
      <c r="DP120" s="798"/>
      <c r="DQ120" s="798">
        <v>229876</v>
      </c>
      <c r="DR120" s="798"/>
      <c r="DS120" s="798"/>
      <c r="DT120" s="798"/>
      <c r="DU120" s="798"/>
      <c r="DV120" s="799">
        <v>5.6</v>
      </c>
      <c r="DW120" s="799"/>
      <c r="DX120" s="799"/>
      <c r="DY120" s="799"/>
      <c r="DZ120" s="800"/>
    </row>
    <row r="121" spans="1:130" s="197" customFormat="1" ht="26.25" customHeight="1" x14ac:dyDescent="0.15">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1625899</v>
      </c>
      <c r="BR121" s="856"/>
      <c r="BS121" s="856"/>
      <c r="BT121" s="856"/>
      <c r="BU121" s="856"/>
      <c r="BV121" s="856">
        <v>1527668</v>
      </c>
      <c r="BW121" s="856"/>
      <c r="BX121" s="856"/>
      <c r="BY121" s="856"/>
      <c r="BZ121" s="856"/>
      <c r="CA121" s="856">
        <v>1384584</v>
      </c>
      <c r="CB121" s="856"/>
      <c r="CC121" s="856"/>
      <c r="CD121" s="856"/>
      <c r="CE121" s="856"/>
      <c r="CF121" s="857">
        <v>33.5</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x14ac:dyDescent="0.15">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439</v>
      </c>
      <c r="BP122" s="836"/>
      <c r="BQ122" s="837">
        <v>9475604</v>
      </c>
      <c r="BR122" s="838"/>
      <c r="BS122" s="838"/>
      <c r="BT122" s="838"/>
      <c r="BU122" s="838"/>
      <c r="BV122" s="838">
        <v>10348928</v>
      </c>
      <c r="BW122" s="838"/>
      <c r="BX122" s="838"/>
      <c r="BY122" s="838"/>
      <c r="BZ122" s="838"/>
      <c r="CA122" s="838">
        <v>10740986</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19554</v>
      </c>
      <c r="AB123" s="782"/>
      <c r="AC123" s="782"/>
      <c r="AD123" s="782"/>
      <c r="AE123" s="783"/>
      <c r="AF123" s="784">
        <v>19169</v>
      </c>
      <c r="AG123" s="782"/>
      <c r="AH123" s="782"/>
      <c r="AI123" s="782"/>
      <c r="AJ123" s="783"/>
      <c r="AK123" s="784">
        <v>18831</v>
      </c>
      <c r="AL123" s="782"/>
      <c r="AM123" s="782"/>
      <c r="AN123" s="782"/>
      <c r="AO123" s="783"/>
      <c r="AP123" s="752">
        <v>0.5</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112</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450</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t="s">
        <v>112</v>
      </c>
      <c r="AB128" s="722"/>
      <c r="AC128" s="722"/>
      <c r="AD128" s="722"/>
      <c r="AE128" s="723"/>
      <c r="AF128" s="724" t="s">
        <v>112</v>
      </c>
      <c r="AG128" s="722"/>
      <c r="AH128" s="722"/>
      <c r="AI128" s="722"/>
      <c r="AJ128" s="723"/>
      <c r="AK128" s="724" t="s">
        <v>112</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92</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4173641</v>
      </c>
      <c r="AB129" s="782"/>
      <c r="AC129" s="782"/>
      <c r="AD129" s="782"/>
      <c r="AE129" s="783"/>
      <c r="AF129" s="784">
        <v>4119913</v>
      </c>
      <c r="AG129" s="782"/>
      <c r="AH129" s="782"/>
      <c r="AI129" s="782"/>
      <c r="AJ129" s="783"/>
      <c r="AK129" s="784">
        <v>4296095</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1.7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157256</v>
      </c>
      <c r="AB130" s="782"/>
      <c r="AC130" s="782"/>
      <c r="AD130" s="782"/>
      <c r="AE130" s="783"/>
      <c r="AF130" s="784">
        <v>161438</v>
      </c>
      <c r="AG130" s="782"/>
      <c r="AH130" s="782"/>
      <c r="AI130" s="782"/>
      <c r="AJ130" s="783"/>
      <c r="AK130" s="784">
        <v>167143</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4016385</v>
      </c>
      <c r="AB131" s="715"/>
      <c r="AC131" s="715"/>
      <c r="AD131" s="715"/>
      <c r="AE131" s="716"/>
      <c r="AF131" s="717">
        <v>3958475</v>
      </c>
      <c r="AG131" s="715"/>
      <c r="AH131" s="715"/>
      <c r="AI131" s="715"/>
      <c r="AJ131" s="716"/>
      <c r="AK131" s="717">
        <v>4128952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1.9820560030000001</v>
      </c>
      <c r="AB132" s="738"/>
      <c r="AC132" s="738"/>
      <c r="AD132" s="738"/>
      <c r="AE132" s="739"/>
      <c r="AF132" s="740">
        <v>1.8208779900000001</v>
      </c>
      <c r="AG132" s="738"/>
      <c r="AH132" s="738"/>
      <c r="AI132" s="738"/>
      <c r="AJ132" s="739"/>
      <c r="AK132" s="740">
        <v>1.360950672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2.2000000000000002</v>
      </c>
      <c r="AB133" s="747"/>
      <c r="AC133" s="747"/>
      <c r="AD133" s="747"/>
      <c r="AE133" s="748"/>
      <c r="AF133" s="746">
        <v>1.9</v>
      </c>
      <c r="AG133" s="747"/>
      <c r="AH133" s="747"/>
      <c r="AI133" s="747"/>
      <c r="AJ133" s="748"/>
      <c r="AK133" s="746">
        <v>1.7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31" t="s">
        <v>471</v>
      </c>
      <c r="H9" s="1132"/>
      <c r="I9" s="1132"/>
      <c r="J9" s="1133"/>
      <c r="K9" s="263">
        <v>883571</v>
      </c>
      <c r="L9" s="264">
        <v>191706</v>
      </c>
      <c r="M9" s="265">
        <v>192357</v>
      </c>
      <c r="N9" s="266">
        <v>-0.3</v>
      </c>
    </row>
    <row r="10" spans="1:16" x14ac:dyDescent="0.15">
      <c r="A10" s="248"/>
      <c r="B10" s="244"/>
      <c r="C10" s="244"/>
      <c r="D10" s="244"/>
      <c r="E10" s="244"/>
      <c r="F10" s="244"/>
      <c r="G10" s="1131" t="s">
        <v>472</v>
      </c>
      <c r="H10" s="1132"/>
      <c r="I10" s="1132"/>
      <c r="J10" s="1133"/>
      <c r="K10" s="267">
        <v>53590</v>
      </c>
      <c r="L10" s="268">
        <v>11627</v>
      </c>
      <c r="M10" s="269">
        <v>21870</v>
      </c>
      <c r="N10" s="270">
        <v>-46.8</v>
      </c>
    </row>
    <row r="11" spans="1:16" ht="13.5" customHeight="1" x14ac:dyDescent="0.15">
      <c r="A11" s="248"/>
      <c r="B11" s="244"/>
      <c r="C11" s="244"/>
      <c r="D11" s="244"/>
      <c r="E11" s="244"/>
      <c r="F11" s="244"/>
      <c r="G11" s="1131" t="s">
        <v>473</v>
      </c>
      <c r="H11" s="1132"/>
      <c r="I11" s="1132"/>
      <c r="J11" s="1133"/>
      <c r="K11" s="267">
        <v>247910</v>
      </c>
      <c r="L11" s="268">
        <v>53788</v>
      </c>
      <c r="M11" s="269">
        <v>24716</v>
      </c>
      <c r="N11" s="270">
        <v>117.6</v>
      </c>
    </row>
    <row r="12" spans="1:16" ht="13.5" customHeight="1" x14ac:dyDescent="0.15">
      <c r="A12" s="248"/>
      <c r="B12" s="244"/>
      <c r="C12" s="244"/>
      <c r="D12" s="244"/>
      <c r="E12" s="244"/>
      <c r="F12" s="244"/>
      <c r="G12" s="1131" t="s">
        <v>474</v>
      </c>
      <c r="H12" s="1132"/>
      <c r="I12" s="1132"/>
      <c r="J12" s="1133"/>
      <c r="K12" s="267" t="s">
        <v>475</v>
      </c>
      <c r="L12" s="268" t="s">
        <v>475</v>
      </c>
      <c r="M12" s="269">
        <v>2820</v>
      </c>
      <c r="N12" s="270" t="s">
        <v>475</v>
      </c>
    </row>
    <row r="13" spans="1:16" ht="13.5" customHeight="1" x14ac:dyDescent="0.15">
      <c r="A13" s="248"/>
      <c r="B13" s="244"/>
      <c r="C13" s="244"/>
      <c r="D13" s="244"/>
      <c r="E13" s="244"/>
      <c r="F13" s="244"/>
      <c r="G13" s="1131" t="s">
        <v>476</v>
      </c>
      <c r="H13" s="1132"/>
      <c r="I13" s="1132"/>
      <c r="J13" s="1133"/>
      <c r="K13" s="267" t="s">
        <v>475</v>
      </c>
      <c r="L13" s="268" t="s">
        <v>475</v>
      </c>
      <c r="M13" s="269" t="s">
        <v>475</v>
      </c>
      <c r="N13" s="270" t="s">
        <v>475</v>
      </c>
    </row>
    <row r="14" spans="1:16" ht="13.5" customHeight="1" x14ac:dyDescent="0.15">
      <c r="A14" s="248"/>
      <c r="B14" s="244"/>
      <c r="C14" s="244"/>
      <c r="D14" s="244"/>
      <c r="E14" s="244"/>
      <c r="F14" s="244"/>
      <c r="G14" s="1131" t="s">
        <v>477</v>
      </c>
      <c r="H14" s="1132"/>
      <c r="I14" s="1132"/>
      <c r="J14" s="1133"/>
      <c r="K14" s="267" t="s">
        <v>475</v>
      </c>
      <c r="L14" s="268" t="s">
        <v>475</v>
      </c>
      <c r="M14" s="269">
        <v>8559</v>
      </c>
      <c r="N14" s="270" t="s">
        <v>475</v>
      </c>
    </row>
    <row r="15" spans="1:16" ht="13.5" customHeight="1" x14ac:dyDescent="0.15">
      <c r="A15" s="248"/>
      <c r="B15" s="244"/>
      <c r="C15" s="244"/>
      <c r="D15" s="244"/>
      <c r="E15" s="244"/>
      <c r="F15" s="244"/>
      <c r="G15" s="1131" t="s">
        <v>478</v>
      </c>
      <c r="H15" s="1132"/>
      <c r="I15" s="1132"/>
      <c r="J15" s="1133"/>
      <c r="K15" s="267">
        <v>25725</v>
      </c>
      <c r="L15" s="268">
        <v>5581</v>
      </c>
      <c r="M15" s="269">
        <v>4371</v>
      </c>
      <c r="N15" s="270">
        <v>27.7</v>
      </c>
    </row>
    <row r="16" spans="1:16" x14ac:dyDescent="0.15">
      <c r="A16" s="248"/>
      <c r="B16" s="244"/>
      <c r="C16" s="244"/>
      <c r="D16" s="244"/>
      <c r="E16" s="244"/>
      <c r="F16" s="244"/>
      <c r="G16" s="1134" t="s">
        <v>479</v>
      </c>
      <c r="H16" s="1135"/>
      <c r="I16" s="1135"/>
      <c r="J16" s="1136"/>
      <c r="K16" s="268">
        <v>-62064</v>
      </c>
      <c r="L16" s="268">
        <v>-13466</v>
      </c>
      <c r="M16" s="269">
        <v>-21822</v>
      </c>
      <c r="N16" s="270">
        <v>-38.299999999999997</v>
      </c>
    </row>
    <row r="17" spans="1:16" x14ac:dyDescent="0.15">
      <c r="A17" s="248"/>
      <c r="B17" s="244"/>
      <c r="C17" s="244"/>
      <c r="D17" s="244"/>
      <c r="E17" s="244"/>
      <c r="F17" s="244"/>
      <c r="G17" s="1134" t="s">
        <v>171</v>
      </c>
      <c r="H17" s="1135"/>
      <c r="I17" s="1135"/>
      <c r="J17" s="1136"/>
      <c r="K17" s="268">
        <v>1148732</v>
      </c>
      <c r="L17" s="268">
        <v>249237</v>
      </c>
      <c r="M17" s="269">
        <v>232872</v>
      </c>
      <c r="N17" s="270">
        <v>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8" t="s">
        <v>484</v>
      </c>
      <c r="H21" s="1129"/>
      <c r="I21" s="1129"/>
      <c r="J21" s="1130"/>
      <c r="K21" s="280">
        <v>19.96</v>
      </c>
      <c r="L21" s="281">
        <v>21.42</v>
      </c>
      <c r="M21" s="282">
        <v>-1.46</v>
      </c>
      <c r="N21" s="249"/>
      <c r="O21" s="283"/>
      <c r="P21" s="279"/>
    </row>
    <row r="22" spans="1:16" s="284" customFormat="1" x14ac:dyDescent="0.15">
      <c r="A22" s="279"/>
      <c r="B22" s="249"/>
      <c r="C22" s="249"/>
      <c r="D22" s="249"/>
      <c r="E22" s="249"/>
      <c r="F22" s="249"/>
      <c r="G22" s="1128" t="s">
        <v>485</v>
      </c>
      <c r="H22" s="1129"/>
      <c r="I22" s="1129"/>
      <c r="J22" s="1130"/>
      <c r="K22" s="285">
        <v>96.5</v>
      </c>
      <c r="L22" s="286">
        <v>93.4</v>
      </c>
      <c r="M22" s="287">
        <v>3.1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19" t="s">
        <v>489</v>
      </c>
      <c r="H32" s="1120"/>
      <c r="I32" s="1120"/>
      <c r="J32" s="1121"/>
      <c r="K32" s="294">
        <v>131024</v>
      </c>
      <c r="L32" s="294">
        <v>28428</v>
      </c>
      <c r="M32" s="295">
        <v>135669</v>
      </c>
      <c r="N32" s="296">
        <v>-79</v>
      </c>
    </row>
    <row r="33" spans="1:16" ht="13.5" customHeight="1" x14ac:dyDescent="0.15">
      <c r="A33" s="248"/>
      <c r="B33" s="244"/>
      <c r="C33" s="244"/>
      <c r="D33" s="244"/>
      <c r="E33" s="244"/>
      <c r="F33" s="244"/>
      <c r="G33" s="1119" t="s">
        <v>490</v>
      </c>
      <c r="H33" s="1120"/>
      <c r="I33" s="1120"/>
      <c r="J33" s="1121"/>
      <c r="K33" s="294" t="s">
        <v>475</v>
      </c>
      <c r="L33" s="294" t="s">
        <v>475</v>
      </c>
      <c r="M33" s="295" t="s">
        <v>475</v>
      </c>
      <c r="N33" s="296" t="s">
        <v>475</v>
      </c>
    </row>
    <row r="34" spans="1:16" ht="27" customHeight="1" x14ac:dyDescent="0.15">
      <c r="A34" s="248"/>
      <c r="B34" s="244"/>
      <c r="C34" s="244"/>
      <c r="D34" s="244"/>
      <c r="E34" s="244"/>
      <c r="F34" s="244"/>
      <c r="G34" s="1119" t="s">
        <v>491</v>
      </c>
      <c r="H34" s="1120"/>
      <c r="I34" s="1120"/>
      <c r="J34" s="1121"/>
      <c r="K34" s="294" t="s">
        <v>475</v>
      </c>
      <c r="L34" s="294" t="s">
        <v>475</v>
      </c>
      <c r="M34" s="295">
        <v>40</v>
      </c>
      <c r="N34" s="296" t="s">
        <v>475</v>
      </c>
    </row>
    <row r="35" spans="1:16" ht="27" customHeight="1" x14ac:dyDescent="0.15">
      <c r="A35" s="248"/>
      <c r="B35" s="244"/>
      <c r="C35" s="244"/>
      <c r="D35" s="244"/>
      <c r="E35" s="244"/>
      <c r="F35" s="244"/>
      <c r="G35" s="1119" t="s">
        <v>492</v>
      </c>
      <c r="H35" s="1120"/>
      <c r="I35" s="1120"/>
      <c r="J35" s="1121"/>
      <c r="K35" s="294">
        <v>27830</v>
      </c>
      <c r="L35" s="294">
        <v>6038</v>
      </c>
      <c r="M35" s="295">
        <v>30817</v>
      </c>
      <c r="N35" s="296">
        <v>-80.400000000000006</v>
      </c>
    </row>
    <row r="36" spans="1:16" ht="27" customHeight="1" x14ac:dyDescent="0.15">
      <c r="A36" s="248"/>
      <c r="B36" s="244"/>
      <c r="C36" s="244"/>
      <c r="D36" s="244"/>
      <c r="E36" s="244"/>
      <c r="F36" s="244"/>
      <c r="G36" s="1119" t="s">
        <v>493</v>
      </c>
      <c r="H36" s="1120"/>
      <c r="I36" s="1120"/>
      <c r="J36" s="1121"/>
      <c r="K36" s="294">
        <v>45651</v>
      </c>
      <c r="L36" s="294">
        <v>9905</v>
      </c>
      <c r="M36" s="295">
        <v>6361</v>
      </c>
      <c r="N36" s="296">
        <v>55.7</v>
      </c>
    </row>
    <row r="37" spans="1:16" ht="13.5" customHeight="1" x14ac:dyDescent="0.15">
      <c r="A37" s="248"/>
      <c r="B37" s="244"/>
      <c r="C37" s="244"/>
      <c r="D37" s="244"/>
      <c r="E37" s="244"/>
      <c r="F37" s="244"/>
      <c r="G37" s="1119" t="s">
        <v>494</v>
      </c>
      <c r="H37" s="1120"/>
      <c r="I37" s="1120"/>
      <c r="J37" s="1121"/>
      <c r="K37" s="294">
        <v>18831</v>
      </c>
      <c r="L37" s="294">
        <v>4086</v>
      </c>
      <c r="M37" s="295">
        <v>2179</v>
      </c>
      <c r="N37" s="296">
        <v>87.5</v>
      </c>
    </row>
    <row r="38" spans="1:16" ht="27" customHeight="1" x14ac:dyDescent="0.15">
      <c r="A38" s="248"/>
      <c r="B38" s="244"/>
      <c r="C38" s="244"/>
      <c r="D38" s="244"/>
      <c r="E38" s="244"/>
      <c r="F38" s="244"/>
      <c r="G38" s="1122" t="s">
        <v>495</v>
      </c>
      <c r="H38" s="1123"/>
      <c r="I38" s="1123"/>
      <c r="J38" s="1124"/>
      <c r="K38" s="297" t="s">
        <v>475</v>
      </c>
      <c r="L38" s="297" t="s">
        <v>475</v>
      </c>
      <c r="M38" s="298">
        <v>59</v>
      </c>
      <c r="N38" s="299" t="s">
        <v>475</v>
      </c>
      <c r="O38" s="293"/>
    </row>
    <row r="39" spans="1:16" x14ac:dyDescent="0.15">
      <c r="A39" s="248"/>
      <c r="B39" s="244"/>
      <c r="C39" s="244"/>
      <c r="D39" s="244"/>
      <c r="E39" s="244"/>
      <c r="F39" s="244"/>
      <c r="G39" s="1122" t="s">
        <v>496</v>
      </c>
      <c r="H39" s="1123"/>
      <c r="I39" s="1123"/>
      <c r="J39" s="1124"/>
      <c r="K39" s="300" t="s">
        <v>475</v>
      </c>
      <c r="L39" s="300" t="s">
        <v>475</v>
      </c>
      <c r="M39" s="301">
        <v>-9358</v>
      </c>
      <c r="N39" s="302" t="s">
        <v>475</v>
      </c>
      <c r="O39" s="293"/>
    </row>
    <row r="40" spans="1:16" ht="27" customHeight="1" x14ac:dyDescent="0.15">
      <c r="A40" s="248"/>
      <c r="B40" s="244"/>
      <c r="C40" s="244"/>
      <c r="D40" s="244"/>
      <c r="E40" s="244"/>
      <c r="F40" s="244"/>
      <c r="G40" s="1119" t="s">
        <v>497</v>
      </c>
      <c r="H40" s="1120"/>
      <c r="I40" s="1120"/>
      <c r="J40" s="1121"/>
      <c r="K40" s="300">
        <v>-167143</v>
      </c>
      <c r="L40" s="300">
        <v>-36264</v>
      </c>
      <c r="M40" s="301">
        <v>-120971</v>
      </c>
      <c r="N40" s="302">
        <v>-70</v>
      </c>
      <c r="O40" s="293"/>
    </row>
    <row r="41" spans="1:16" x14ac:dyDescent="0.15">
      <c r="A41" s="248"/>
      <c r="B41" s="244"/>
      <c r="C41" s="244"/>
      <c r="D41" s="244"/>
      <c r="E41" s="244"/>
      <c r="F41" s="244"/>
      <c r="G41" s="1125" t="s">
        <v>281</v>
      </c>
      <c r="H41" s="1126"/>
      <c r="I41" s="1126"/>
      <c r="J41" s="1127"/>
      <c r="K41" s="294">
        <v>56193</v>
      </c>
      <c r="L41" s="300">
        <v>12192</v>
      </c>
      <c r="M41" s="301">
        <v>44795</v>
      </c>
      <c r="N41" s="302">
        <v>-72.8</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2" t="s">
        <v>466</v>
      </c>
      <c r="J49" s="1114" t="s">
        <v>501</v>
      </c>
      <c r="K49" s="1115"/>
      <c r="L49" s="1115"/>
      <c r="M49" s="1115"/>
      <c r="N49" s="1116"/>
    </row>
    <row r="50" spans="1:14" x14ac:dyDescent="0.15">
      <c r="A50" s="248"/>
      <c r="B50" s="244"/>
      <c r="C50" s="244"/>
      <c r="D50" s="244"/>
      <c r="E50" s="244"/>
      <c r="F50" s="244"/>
      <c r="G50" s="312"/>
      <c r="H50" s="313"/>
      <c r="I50" s="1113"/>
      <c r="J50" s="314" t="s">
        <v>502</v>
      </c>
      <c r="K50" s="315" t="s">
        <v>503</v>
      </c>
      <c r="L50" s="316" t="s">
        <v>504</v>
      </c>
      <c r="M50" s="317" t="s">
        <v>505</v>
      </c>
      <c r="N50" s="318" t="s">
        <v>506</v>
      </c>
    </row>
    <row r="51" spans="1:14" x14ac:dyDescent="0.15">
      <c r="A51" s="248"/>
      <c r="B51" s="244"/>
      <c r="C51" s="244"/>
      <c r="D51" s="244"/>
      <c r="E51" s="244"/>
      <c r="F51" s="244"/>
      <c r="G51" s="310" t="s">
        <v>507</v>
      </c>
      <c r="H51" s="311"/>
      <c r="I51" s="319">
        <v>3962160</v>
      </c>
      <c r="J51" s="320">
        <v>881263</v>
      </c>
      <c r="K51" s="321">
        <v>194.6</v>
      </c>
      <c r="L51" s="322">
        <v>291917</v>
      </c>
      <c r="M51" s="323">
        <v>64.900000000000006</v>
      </c>
      <c r="N51" s="324">
        <v>129.69999999999999</v>
      </c>
    </row>
    <row r="52" spans="1:14" x14ac:dyDescent="0.15">
      <c r="A52" s="248"/>
      <c r="B52" s="244"/>
      <c r="C52" s="244"/>
      <c r="D52" s="244"/>
      <c r="E52" s="244"/>
      <c r="F52" s="244"/>
      <c r="G52" s="325"/>
      <c r="H52" s="326" t="s">
        <v>508</v>
      </c>
      <c r="I52" s="327">
        <v>3186466</v>
      </c>
      <c r="J52" s="328">
        <v>708734</v>
      </c>
      <c r="K52" s="329">
        <v>187.2</v>
      </c>
      <c r="L52" s="330">
        <v>163714</v>
      </c>
      <c r="M52" s="331">
        <v>62.4</v>
      </c>
      <c r="N52" s="332">
        <v>124.8</v>
      </c>
    </row>
    <row r="53" spans="1:14" x14ac:dyDescent="0.15">
      <c r="A53" s="248"/>
      <c r="B53" s="244"/>
      <c r="C53" s="244"/>
      <c r="D53" s="244"/>
      <c r="E53" s="244"/>
      <c r="F53" s="244"/>
      <c r="G53" s="310" t="s">
        <v>509</v>
      </c>
      <c r="H53" s="311"/>
      <c r="I53" s="319">
        <v>654318</v>
      </c>
      <c r="J53" s="320">
        <v>144569</v>
      </c>
      <c r="K53" s="321">
        <v>-83.6</v>
      </c>
      <c r="L53" s="322">
        <v>325581</v>
      </c>
      <c r="M53" s="323">
        <v>11.5</v>
      </c>
      <c r="N53" s="324">
        <v>-95.1</v>
      </c>
    </row>
    <row r="54" spans="1:14" x14ac:dyDescent="0.15">
      <c r="A54" s="248"/>
      <c r="B54" s="244"/>
      <c r="C54" s="244"/>
      <c r="D54" s="244"/>
      <c r="E54" s="244"/>
      <c r="F54" s="244"/>
      <c r="G54" s="325"/>
      <c r="H54" s="326" t="s">
        <v>508</v>
      </c>
      <c r="I54" s="327">
        <v>565164</v>
      </c>
      <c r="J54" s="328">
        <v>124871</v>
      </c>
      <c r="K54" s="329">
        <v>-82.4</v>
      </c>
      <c r="L54" s="330">
        <v>165116</v>
      </c>
      <c r="M54" s="331">
        <v>0.9</v>
      </c>
      <c r="N54" s="332">
        <v>-83.3</v>
      </c>
    </row>
    <row r="55" spans="1:14" x14ac:dyDescent="0.15">
      <c r="A55" s="248"/>
      <c r="B55" s="244"/>
      <c r="C55" s="244"/>
      <c r="D55" s="244"/>
      <c r="E55" s="244"/>
      <c r="F55" s="244"/>
      <c r="G55" s="310" t="s">
        <v>510</v>
      </c>
      <c r="H55" s="311"/>
      <c r="I55" s="319">
        <v>1078201</v>
      </c>
      <c r="J55" s="320">
        <v>238276</v>
      </c>
      <c r="K55" s="321">
        <v>64.8</v>
      </c>
      <c r="L55" s="322">
        <v>203567</v>
      </c>
      <c r="M55" s="323">
        <v>-37.5</v>
      </c>
      <c r="N55" s="324">
        <v>102.3</v>
      </c>
    </row>
    <row r="56" spans="1:14" x14ac:dyDescent="0.15">
      <c r="A56" s="248"/>
      <c r="B56" s="244"/>
      <c r="C56" s="244"/>
      <c r="D56" s="244"/>
      <c r="E56" s="244"/>
      <c r="F56" s="244"/>
      <c r="G56" s="325"/>
      <c r="H56" s="326" t="s">
        <v>508</v>
      </c>
      <c r="I56" s="327">
        <v>1006511</v>
      </c>
      <c r="J56" s="328">
        <v>222433</v>
      </c>
      <c r="K56" s="329">
        <v>78.099999999999994</v>
      </c>
      <c r="L56" s="330">
        <v>121137</v>
      </c>
      <c r="M56" s="331">
        <v>-26.6</v>
      </c>
      <c r="N56" s="332">
        <v>104.7</v>
      </c>
    </row>
    <row r="57" spans="1:14" x14ac:dyDescent="0.15">
      <c r="A57" s="248"/>
      <c r="B57" s="244"/>
      <c r="C57" s="244"/>
      <c r="D57" s="244"/>
      <c r="E57" s="244"/>
      <c r="F57" s="244"/>
      <c r="G57" s="310" t="s">
        <v>511</v>
      </c>
      <c r="H57" s="311"/>
      <c r="I57" s="319">
        <v>448280</v>
      </c>
      <c r="J57" s="320">
        <v>96074</v>
      </c>
      <c r="K57" s="321">
        <v>-59.7</v>
      </c>
      <c r="L57" s="322">
        <v>185018</v>
      </c>
      <c r="M57" s="323">
        <v>-9.1</v>
      </c>
      <c r="N57" s="324">
        <v>-50.6</v>
      </c>
    </row>
    <row r="58" spans="1:14" x14ac:dyDescent="0.15">
      <c r="A58" s="248"/>
      <c r="B58" s="244"/>
      <c r="C58" s="244"/>
      <c r="D58" s="244"/>
      <c r="E58" s="244"/>
      <c r="F58" s="244"/>
      <c r="G58" s="325"/>
      <c r="H58" s="326" t="s">
        <v>508</v>
      </c>
      <c r="I58" s="327">
        <v>322268</v>
      </c>
      <c r="J58" s="328">
        <v>69067</v>
      </c>
      <c r="K58" s="329">
        <v>-68.900000000000006</v>
      </c>
      <c r="L58" s="330">
        <v>95064</v>
      </c>
      <c r="M58" s="331">
        <v>-21.5</v>
      </c>
      <c r="N58" s="332">
        <v>-47.4</v>
      </c>
    </row>
    <row r="59" spans="1:14" x14ac:dyDescent="0.15">
      <c r="A59" s="248"/>
      <c r="B59" s="244"/>
      <c r="C59" s="244"/>
      <c r="D59" s="244"/>
      <c r="E59" s="244"/>
      <c r="F59" s="244"/>
      <c r="G59" s="310" t="s">
        <v>512</v>
      </c>
      <c r="H59" s="311"/>
      <c r="I59" s="319">
        <v>718821</v>
      </c>
      <c r="J59" s="320">
        <v>155960</v>
      </c>
      <c r="K59" s="321">
        <v>62.3</v>
      </c>
      <c r="L59" s="322">
        <v>238802</v>
      </c>
      <c r="M59" s="323">
        <v>29.1</v>
      </c>
      <c r="N59" s="324">
        <v>33.200000000000003</v>
      </c>
    </row>
    <row r="60" spans="1:14" x14ac:dyDescent="0.15">
      <c r="A60" s="248"/>
      <c r="B60" s="244"/>
      <c r="C60" s="244"/>
      <c r="D60" s="244"/>
      <c r="E60" s="244"/>
      <c r="F60" s="244"/>
      <c r="G60" s="325"/>
      <c r="H60" s="326" t="s">
        <v>508</v>
      </c>
      <c r="I60" s="333">
        <v>345914</v>
      </c>
      <c r="J60" s="328">
        <v>75052</v>
      </c>
      <c r="K60" s="329">
        <v>8.6999999999999993</v>
      </c>
      <c r="L60" s="330">
        <v>128562</v>
      </c>
      <c r="M60" s="331">
        <v>35.200000000000003</v>
      </c>
      <c r="N60" s="332">
        <v>-26.5</v>
      </c>
    </row>
    <row r="61" spans="1:14" x14ac:dyDescent="0.15">
      <c r="A61" s="248"/>
      <c r="B61" s="244"/>
      <c r="C61" s="244"/>
      <c r="D61" s="244"/>
      <c r="E61" s="244"/>
      <c r="F61" s="244"/>
      <c r="G61" s="310" t="s">
        <v>513</v>
      </c>
      <c r="H61" s="334"/>
      <c r="I61" s="335">
        <v>1372356</v>
      </c>
      <c r="J61" s="336">
        <v>303228</v>
      </c>
      <c r="K61" s="337">
        <v>35.700000000000003</v>
      </c>
      <c r="L61" s="338">
        <v>248977</v>
      </c>
      <c r="M61" s="339">
        <v>11.8</v>
      </c>
      <c r="N61" s="324">
        <v>23.9</v>
      </c>
    </row>
    <row r="62" spans="1:14" x14ac:dyDescent="0.15">
      <c r="A62" s="248"/>
      <c r="B62" s="244"/>
      <c r="C62" s="244"/>
      <c r="D62" s="244"/>
      <c r="E62" s="244"/>
      <c r="F62" s="244"/>
      <c r="G62" s="325"/>
      <c r="H62" s="326" t="s">
        <v>508</v>
      </c>
      <c r="I62" s="327">
        <v>1085265</v>
      </c>
      <c r="J62" s="328">
        <v>240031</v>
      </c>
      <c r="K62" s="329">
        <v>24.5</v>
      </c>
      <c r="L62" s="330">
        <v>134719</v>
      </c>
      <c r="M62" s="331">
        <v>10.1</v>
      </c>
      <c r="N62" s="332">
        <v>14.4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51.16</v>
      </c>
      <c r="G47" s="12">
        <v>72.39</v>
      </c>
      <c r="H47" s="12">
        <v>79.58</v>
      </c>
      <c r="I47" s="12">
        <v>85.76</v>
      </c>
      <c r="J47" s="13">
        <v>94.15</v>
      </c>
    </row>
    <row r="48" spans="2:10" ht="57.75" customHeight="1" x14ac:dyDescent="0.15">
      <c r="B48" s="14"/>
      <c r="C48" s="1139" t="s">
        <v>4</v>
      </c>
      <c r="D48" s="1139"/>
      <c r="E48" s="1140"/>
      <c r="F48" s="15">
        <v>9.11</v>
      </c>
      <c r="G48" s="16">
        <v>6.16</v>
      </c>
      <c r="H48" s="16">
        <v>9.44</v>
      </c>
      <c r="I48" s="16">
        <v>6.99</v>
      </c>
      <c r="J48" s="17">
        <v>6.14</v>
      </c>
    </row>
    <row r="49" spans="2:10" ht="57.75" customHeight="1" thickBot="1" x14ac:dyDescent="0.2">
      <c r="B49" s="18"/>
      <c r="C49" s="1141" t="s">
        <v>5</v>
      </c>
      <c r="D49" s="1141"/>
      <c r="E49" s="1142"/>
      <c r="F49" s="19" t="s">
        <v>520</v>
      </c>
      <c r="G49" s="20">
        <v>14.09</v>
      </c>
      <c r="H49" s="20">
        <v>8.9700000000000006</v>
      </c>
      <c r="I49" s="20">
        <v>2.57</v>
      </c>
      <c r="J49" s="21">
        <v>11.35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521</v>
      </c>
      <c r="D34" s="1149"/>
      <c r="E34" s="1150"/>
      <c r="F34" s="32">
        <v>9.11</v>
      </c>
      <c r="G34" s="33">
        <v>6.16</v>
      </c>
      <c r="H34" s="33">
        <v>9.44</v>
      </c>
      <c r="I34" s="33">
        <v>6.99</v>
      </c>
      <c r="J34" s="34">
        <v>6.14</v>
      </c>
      <c r="K34" s="22"/>
      <c r="L34" s="22"/>
      <c r="M34" s="22"/>
      <c r="N34" s="22"/>
      <c r="O34" s="22"/>
      <c r="P34" s="22"/>
    </row>
    <row r="35" spans="1:16" ht="39" customHeight="1" x14ac:dyDescent="0.15">
      <c r="A35" s="22"/>
      <c r="B35" s="35"/>
      <c r="C35" s="1143" t="s">
        <v>522</v>
      </c>
      <c r="D35" s="1144"/>
      <c r="E35" s="1145"/>
      <c r="F35" s="36">
        <v>3.35</v>
      </c>
      <c r="G35" s="37">
        <v>3.56</v>
      </c>
      <c r="H35" s="37">
        <v>3.63</v>
      </c>
      <c r="I35" s="37">
        <v>3.65</v>
      </c>
      <c r="J35" s="38">
        <v>3.47</v>
      </c>
      <c r="K35" s="22"/>
      <c r="L35" s="22"/>
      <c r="M35" s="22"/>
      <c r="N35" s="22"/>
      <c r="O35" s="22"/>
      <c r="P35" s="22"/>
    </row>
    <row r="36" spans="1:16" ht="39" customHeight="1" x14ac:dyDescent="0.15">
      <c r="A36" s="22"/>
      <c r="B36" s="35"/>
      <c r="C36" s="1143" t="s">
        <v>523</v>
      </c>
      <c r="D36" s="1144"/>
      <c r="E36" s="1145"/>
      <c r="F36" s="36">
        <v>1.34</v>
      </c>
      <c r="G36" s="37">
        <v>1.04</v>
      </c>
      <c r="H36" s="37">
        <v>1.22</v>
      </c>
      <c r="I36" s="37">
        <v>1.87</v>
      </c>
      <c r="J36" s="38">
        <v>1.98</v>
      </c>
      <c r="K36" s="22"/>
      <c r="L36" s="22"/>
      <c r="M36" s="22"/>
      <c r="N36" s="22"/>
      <c r="O36" s="22"/>
      <c r="P36" s="22"/>
    </row>
    <row r="37" spans="1:16" ht="39" customHeight="1" x14ac:dyDescent="0.15">
      <c r="A37" s="22"/>
      <c r="B37" s="35"/>
      <c r="C37" s="1143" t="s">
        <v>524</v>
      </c>
      <c r="D37" s="1144"/>
      <c r="E37" s="1145"/>
      <c r="F37" s="36">
        <v>0.22</v>
      </c>
      <c r="G37" s="37">
        <v>0.45</v>
      </c>
      <c r="H37" s="37">
        <v>0.25</v>
      </c>
      <c r="I37" s="37">
        <v>0.04</v>
      </c>
      <c r="J37" s="38">
        <v>7.0000000000000007E-2</v>
      </c>
      <c r="K37" s="22"/>
      <c r="L37" s="22"/>
      <c r="M37" s="22"/>
      <c r="N37" s="22"/>
      <c r="O37" s="22"/>
      <c r="P37" s="22"/>
    </row>
    <row r="38" spans="1:16" ht="39" customHeight="1" x14ac:dyDescent="0.15">
      <c r="A38" s="22"/>
      <c r="B38" s="35"/>
      <c r="C38" s="1143" t="s">
        <v>525</v>
      </c>
      <c r="D38" s="1144"/>
      <c r="E38" s="1145"/>
      <c r="F38" s="36">
        <v>0</v>
      </c>
      <c r="G38" s="37">
        <v>0</v>
      </c>
      <c r="H38" s="37">
        <v>0</v>
      </c>
      <c r="I38" s="37">
        <v>0</v>
      </c>
      <c r="J38" s="38">
        <v>0.01</v>
      </c>
      <c r="K38" s="22"/>
      <c r="L38" s="22"/>
      <c r="M38" s="22"/>
      <c r="N38" s="22"/>
      <c r="O38" s="22"/>
      <c r="P38" s="22"/>
    </row>
    <row r="39" spans="1:16" ht="39" customHeight="1" x14ac:dyDescent="0.15">
      <c r="A39" s="22"/>
      <c r="B39" s="35"/>
      <c r="C39" s="1143" t="s">
        <v>526</v>
      </c>
      <c r="D39" s="1144"/>
      <c r="E39" s="1145"/>
      <c r="F39" s="36">
        <v>0.01</v>
      </c>
      <c r="G39" s="37">
        <v>0.03</v>
      </c>
      <c r="H39" s="37">
        <v>0.02</v>
      </c>
      <c r="I39" s="37">
        <v>0.02</v>
      </c>
      <c r="J39" s="38">
        <v>0.01</v>
      </c>
      <c r="K39" s="22"/>
      <c r="L39" s="22"/>
      <c r="M39" s="22"/>
      <c r="N39" s="22"/>
      <c r="O39" s="22"/>
      <c r="P39" s="22"/>
    </row>
    <row r="40" spans="1:16" ht="39" customHeight="1" x14ac:dyDescent="0.15">
      <c r="A40" s="22"/>
      <c r="B40" s="35"/>
      <c r="C40" s="1143" t="s">
        <v>527</v>
      </c>
      <c r="D40" s="1144"/>
      <c r="E40" s="1145"/>
      <c r="F40" s="36">
        <v>0</v>
      </c>
      <c r="G40" s="37">
        <v>0</v>
      </c>
      <c r="H40" s="37">
        <v>0</v>
      </c>
      <c r="I40" s="37">
        <v>0</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528</v>
      </c>
      <c r="D42" s="1144"/>
      <c r="E42" s="1145"/>
      <c r="F42" s="36" t="s">
        <v>475</v>
      </c>
      <c r="G42" s="37" t="s">
        <v>475</v>
      </c>
      <c r="H42" s="37" t="s">
        <v>475</v>
      </c>
      <c r="I42" s="37" t="s">
        <v>475</v>
      </c>
      <c r="J42" s="38" t="s">
        <v>475</v>
      </c>
      <c r="K42" s="22"/>
      <c r="L42" s="22"/>
      <c r="M42" s="22"/>
      <c r="N42" s="22"/>
      <c r="O42" s="22"/>
      <c r="P42" s="22"/>
    </row>
    <row r="43" spans="1:16" ht="39" customHeight="1" thickBot="1" x14ac:dyDescent="0.2">
      <c r="A43" s="22"/>
      <c r="B43" s="40"/>
      <c r="C43" s="1146" t="s">
        <v>529</v>
      </c>
      <c r="D43" s="1147"/>
      <c r="E43" s="1148"/>
      <c r="F43" s="41">
        <v>0.06</v>
      </c>
      <c r="G43" s="42">
        <v>0</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140</v>
      </c>
      <c r="L45" s="60">
        <v>132</v>
      </c>
      <c r="M45" s="60">
        <v>132</v>
      </c>
      <c r="N45" s="60">
        <v>131</v>
      </c>
      <c r="O45" s="61">
        <v>131</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x14ac:dyDescent="0.15">
      <c r="A48" s="48"/>
      <c r="B48" s="1161"/>
      <c r="C48" s="1162"/>
      <c r="D48" s="62"/>
      <c r="E48" s="1153" t="s">
        <v>15</v>
      </c>
      <c r="F48" s="1153"/>
      <c r="G48" s="1153"/>
      <c r="H48" s="1153"/>
      <c r="I48" s="1153"/>
      <c r="J48" s="1154"/>
      <c r="K48" s="63">
        <v>27</v>
      </c>
      <c r="L48" s="64">
        <v>29</v>
      </c>
      <c r="M48" s="64">
        <v>29</v>
      </c>
      <c r="N48" s="64">
        <v>28</v>
      </c>
      <c r="O48" s="65">
        <v>28</v>
      </c>
      <c r="P48" s="48"/>
      <c r="Q48" s="48"/>
      <c r="R48" s="48"/>
      <c r="S48" s="48"/>
      <c r="T48" s="48"/>
      <c r="U48" s="48"/>
    </row>
    <row r="49" spans="1:21" ht="30.75" customHeight="1" x14ac:dyDescent="0.15">
      <c r="A49" s="48"/>
      <c r="B49" s="1161"/>
      <c r="C49" s="1162"/>
      <c r="D49" s="62"/>
      <c r="E49" s="1153" t="s">
        <v>16</v>
      </c>
      <c r="F49" s="1153"/>
      <c r="G49" s="1153"/>
      <c r="H49" s="1153"/>
      <c r="I49" s="1153"/>
      <c r="J49" s="1154"/>
      <c r="K49" s="63">
        <v>61</v>
      </c>
      <c r="L49" s="64">
        <v>53</v>
      </c>
      <c r="M49" s="64">
        <v>57</v>
      </c>
      <c r="N49" s="64">
        <v>55</v>
      </c>
      <c r="O49" s="65">
        <v>46</v>
      </c>
      <c r="P49" s="48"/>
      <c r="Q49" s="48"/>
      <c r="R49" s="48"/>
      <c r="S49" s="48"/>
      <c r="T49" s="48"/>
      <c r="U49" s="48"/>
    </row>
    <row r="50" spans="1:21" ht="30.75" customHeight="1" x14ac:dyDescent="0.15">
      <c r="A50" s="48"/>
      <c r="B50" s="1161"/>
      <c r="C50" s="1162"/>
      <c r="D50" s="62"/>
      <c r="E50" s="1153" t="s">
        <v>17</v>
      </c>
      <c r="F50" s="1153"/>
      <c r="G50" s="1153"/>
      <c r="H50" s="1153"/>
      <c r="I50" s="1153"/>
      <c r="J50" s="1154"/>
      <c r="K50" s="63">
        <v>32</v>
      </c>
      <c r="L50" s="64">
        <v>20</v>
      </c>
      <c r="M50" s="64">
        <v>20</v>
      </c>
      <c r="N50" s="64">
        <v>19</v>
      </c>
      <c r="O50" s="65">
        <v>19</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475</v>
      </c>
      <c r="L51" s="64" t="s">
        <v>475</v>
      </c>
      <c r="M51" s="64" t="s">
        <v>475</v>
      </c>
      <c r="N51" s="64" t="s">
        <v>475</v>
      </c>
      <c r="O51" s="65" t="s">
        <v>475</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141</v>
      </c>
      <c r="L52" s="64">
        <v>150</v>
      </c>
      <c r="M52" s="64">
        <v>157</v>
      </c>
      <c r="N52" s="64">
        <v>161</v>
      </c>
      <c r="O52" s="65">
        <v>167</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119</v>
      </c>
      <c r="L53" s="69">
        <v>84</v>
      </c>
      <c r="M53" s="69">
        <v>81</v>
      </c>
      <c r="N53" s="69">
        <v>72</v>
      </c>
      <c r="O53" s="70">
        <v>57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11</vt:i4>
      </vt:variant>
    </vt:vector>
  </HeadingPairs>
  <TitlesOfParts>
    <vt:vector baseType="lpstr" size="11">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2015-04-02T08:08:59Z</cp:lastPrinted>
  <dcterms:created xsi:type="dcterms:W3CDTF">2015-02-17T07:03:31Z</dcterms:created>
  <dcterms:modified xsi:type="dcterms:W3CDTF">2018-02-26T07:51:16Z</dcterms:modified>
</cp:coreProperties>
</file>